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095" activeTab="0"/>
  </bookViews>
  <sheets>
    <sheet name="графік" sheetId="1" r:id="rId1"/>
    <sheet name="зміст плану" sheetId="2" r:id="rId2"/>
  </sheets>
  <externalReferences>
    <externalReference r:id="rId5"/>
    <externalReference r:id="rId6"/>
  </externalReferences>
  <definedNames>
    <definedName name="А" localSheetId="0">#REF!</definedName>
    <definedName name="А">#REF!</definedName>
    <definedName name="А1" localSheetId="0">#REF!</definedName>
    <definedName name="А1">#REF!</definedName>
    <definedName name="вма" localSheetId="0">#REF!</definedName>
    <definedName name="вма" localSheetId="1">#REF!</definedName>
    <definedName name="вма">#REF!</definedName>
    <definedName name="_xlnm.Print_Area" localSheetId="0">'графік'!$A$1:$BI$42</definedName>
    <definedName name="_xlnm.Print_Area" localSheetId="1">'зміст плану'!$A$1:$T$210</definedName>
    <definedName name="с22" localSheetId="0">#REF!</definedName>
    <definedName name="с22" localSheetId="1">#REF!</definedName>
    <definedName name="с22">#REF!</definedName>
    <definedName name="с222" localSheetId="0">#REF!</definedName>
    <definedName name="с222" localSheetId="1">#REF!</definedName>
    <definedName name="с222">#REF!</definedName>
    <definedName name="сс" localSheetId="0">#REF!</definedName>
    <definedName name="сс" localSheetId="1">#REF!</definedName>
    <definedName name="сс">#REF!</definedName>
    <definedName name="ф" localSheetId="0">#REF!</definedName>
    <definedName name="ф" localSheetId="1">#REF!</definedName>
    <definedName name="ф">#REF!</definedName>
    <definedName name="я" localSheetId="0">#REF!</definedName>
    <definedName name="я" localSheetId="1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<sst xmlns="http://schemas.openxmlformats.org/spreadsheetml/2006/main" count="472" uniqueCount="358">
  <si>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</si>
  <si>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</si>
  <si>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</si>
  <si>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</si>
  <si>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</si>
  <si>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</si>
  <si>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</si>
  <si>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</si>
  <si>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</si>
  <si>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</si>
  <si>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</si>
  <si>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</si>
  <si>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</si>
  <si>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</si>
  <si>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</si>
  <si>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</si>
  <si>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</si>
  <si>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</si>
  <si>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</si>
  <si>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</si>
  <si>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</si>
  <si>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</si>
  <si>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Аудиторні заняттяч</t>
  </si>
  <si>
    <t>кредитів на семестр</t>
  </si>
  <si>
    <t>Перелік № 1</t>
  </si>
  <si>
    <t>Перелік № 3</t>
  </si>
  <si>
    <t>Освітній рівень: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</si>
  <si>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</si>
  <si>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</si>
  <si>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</si>
  <si>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</si>
  <si>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</si>
  <si>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Разом</t>
  </si>
  <si>
    <t>Навчальні практики</t>
  </si>
  <si>
    <t>Виробничі практики</t>
  </si>
  <si>
    <t>Семестр</t>
  </si>
  <si>
    <t>тижнів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</si>
  <si>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</si>
  <si>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</si>
  <si>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</si>
  <si>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</si>
  <si>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</si>
  <si>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</si>
  <si>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</si>
  <si>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</si>
  <si>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</si>
  <si>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</si>
  <si>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в семестрі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</si>
  <si>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</si>
  <si>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</si>
  <si>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</si>
  <si>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</si>
  <si>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</si>
  <si>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</si>
  <si>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________________________________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</si>
  <si>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</si>
  <si>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</si>
  <si>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</si>
  <si>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</si>
  <si>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бакалавр</t>
  </si>
  <si>
    <t>Теорія держави та права</t>
  </si>
  <si>
    <t>Земельне та екологічне право</t>
  </si>
  <si>
    <t>Університетські студії</t>
  </si>
  <si>
    <t>Філософія</t>
  </si>
  <si>
    <t>Політологія</t>
  </si>
  <si>
    <t>Іноземна мова за професійним спрямувнням</t>
  </si>
  <si>
    <t>Українська мова за професійним спрямуванням</t>
  </si>
  <si>
    <t>Навчальна з педагогіки</t>
  </si>
  <si>
    <t>Історія стародавнього світу</t>
  </si>
  <si>
    <t>Нова історія країн Європи та Америки</t>
  </si>
  <si>
    <t>Новітня історія країн Європи та Америки</t>
  </si>
  <si>
    <t>Новітня історія країн Азії та Африки</t>
  </si>
  <si>
    <t>Історія середніх віків</t>
  </si>
  <si>
    <t>Психологія</t>
  </si>
  <si>
    <t>Історія України (від найдавніших часів до сер. XIV  ст.)</t>
  </si>
  <si>
    <t>Спеціальні історичні дисципліни</t>
  </si>
  <si>
    <t>Перелік № 4</t>
  </si>
  <si>
    <t>Перелік № 5</t>
  </si>
  <si>
    <t>Перелік № 6</t>
  </si>
  <si>
    <t>Соціологія</t>
  </si>
  <si>
    <t>НМК МНУ ім. В.О.Сухомлинського</t>
  </si>
  <si>
    <t xml:space="preserve">Затверджено на засіданні Вченої ради __________________________________ </t>
  </si>
  <si>
    <r>
      <t>підготовки</t>
    </r>
    <r>
      <rPr>
        <b/>
        <sz val="20"/>
        <rFont val="Times New Roman Cyr"/>
        <family val="1"/>
      </rPr>
      <t xml:space="preserve"> здобувачів вищої освіти</t>
    </r>
  </si>
  <si>
    <r>
      <t xml:space="preserve">На базі </t>
    </r>
    <r>
      <rPr>
        <b/>
        <sz val="18"/>
        <rFont val="Times New Roman Cyr"/>
        <family val="1"/>
      </rPr>
      <t>повної загальної середньої освіти</t>
    </r>
  </si>
  <si>
    <t>Історія релігійних та етичних вчень</t>
  </si>
  <si>
    <t>Перелік № 2</t>
  </si>
  <si>
    <t>Виробнича педагогічна</t>
  </si>
  <si>
    <t>1.15.ЗК.01</t>
  </si>
  <si>
    <t>1.15.ЗК.02</t>
  </si>
  <si>
    <t>1.15.ЗК.03</t>
  </si>
  <si>
    <t>РАЗОМ</t>
  </si>
  <si>
    <t>1.15.ПК.01</t>
  </si>
  <si>
    <t>1.15.ПК.02</t>
  </si>
  <si>
    <t>1.15.ПК.03</t>
  </si>
  <si>
    <t>1.15.ПК.06</t>
  </si>
  <si>
    <t>1.15.ПК.07</t>
  </si>
  <si>
    <t>1.15.ПК.08</t>
  </si>
  <si>
    <t>1.15.ПК.09</t>
  </si>
  <si>
    <t>1.15.ПК.10</t>
  </si>
  <si>
    <t>1.15.ПК.ПП.01</t>
  </si>
  <si>
    <t>1.15.ПК.ПП.02</t>
  </si>
  <si>
    <t>1.15.ПК.ПП.03</t>
  </si>
  <si>
    <t>1.15.ПК.ПП.04</t>
  </si>
  <si>
    <t>1.15.ПК.ПП.05</t>
  </si>
  <si>
    <t>Підсумкова атестація (ПК.А)</t>
  </si>
  <si>
    <t>1.15.ПК.А.01</t>
  </si>
  <si>
    <t>Історія України (сер. ХІV - кін. XVII ст.)</t>
  </si>
  <si>
    <t>Культурологія та світова культура</t>
  </si>
  <si>
    <t>Етнологія</t>
  </si>
  <si>
    <t>Археологія та основи антропології</t>
  </si>
  <si>
    <t>Термін навчання - 3 роки 10 місяців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</si>
  <si>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</si>
  <si>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</si>
  <si>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</si>
  <si>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</si>
  <si>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</si>
  <si>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</si>
  <si>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</si>
  <si>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</si>
  <si>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</si>
  <si>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</si>
  <si>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</si>
  <si>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</si>
  <si>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</si>
  <si>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</si>
  <si>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</si>
  <si>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</si>
  <si>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</si>
  <si>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</si>
  <si>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</si>
  <si>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</si>
  <si>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Канікули</t>
  </si>
  <si>
    <t>ІХ</t>
  </si>
  <si>
    <t>Х</t>
  </si>
  <si>
    <t>ХІ</t>
  </si>
  <si>
    <t>ХІІ</t>
  </si>
  <si>
    <t>І</t>
  </si>
  <si>
    <t>ІІ</t>
  </si>
  <si>
    <t>ІІІ</t>
  </si>
  <si>
    <t>ІV</t>
  </si>
  <si>
    <t>V</t>
  </si>
  <si>
    <t>VI</t>
  </si>
  <si>
    <t>VII</t>
  </si>
  <si>
    <t>VIII</t>
  </si>
  <si>
    <t>с</t>
  </si>
  <si>
    <t>К</t>
  </si>
  <si>
    <t>Н</t>
  </si>
  <si>
    <t>П</t>
  </si>
  <si>
    <t>А</t>
  </si>
  <si>
    <t>Примітка:</t>
  </si>
  <si>
    <t>Теоретичне навчання</t>
  </si>
  <si>
    <t>І. НОРМАТИВНА ЧАСТИНА</t>
  </si>
  <si>
    <t>1.1. Цикл загальної підготовки</t>
  </si>
  <si>
    <t>1.2. Цикл професійної підготовки</t>
  </si>
  <si>
    <t>ІІІ. ПРАКТИЧНА ПІДГОТОВКА</t>
  </si>
  <si>
    <t>ІІ. ВИБІРКОВА ЧАСТИНА</t>
  </si>
  <si>
    <t>Екзаменаційні сесії</t>
  </si>
  <si>
    <t>ІV. Види практик</t>
  </si>
  <si>
    <t>V. Курсові роботи</t>
  </si>
  <si>
    <t>Назва практики</t>
  </si>
  <si>
    <t>Термін</t>
  </si>
  <si>
    <t>Кредитів ECTS</t>
  </si>
  <si>
    <t>Назва курсової роботи</t>
  </si>
  <si>
    <t>семестр</t>
  </si>
  <si>
    <t xml:space="preserve">Курсова робота з всесвітньої історії </t>
  </si>
  <si>
    <t>VІ. Підсумкова атестація</t>
  </si>
  <si>
    <t>Назва екзамену</t>
  </si>
  <si>
    <t>Шифр дисципліни</t>
  </si>
  <si>
    <t>Назва навчальної дисципліни</t>
  </si>
  <si>
    <t>Особливі умови доступу</t>
  </si>
  <si>
    <t>Семестр / Семестри</t>
  </si>
  <si>
    <t>Навчальних  годин</t>
  </si>
  <si>
    <t>з них:</t>
  </si>
  <si>
    <t>у тому числі по семестрам:</t>
  </si>
  <si>
    <t>лекції</t>
  </si>
  <si>
    <t>лабораторні</t>
  </si>
  <si>
    <t>прак-тичні</t>
  </si>
  <si>
    <t>семі-нарські</t>
  </si>
  <si>
    <t>індиві-дуальні</t>
  </si>
  <si>
    <t>ФНД.01</t>
  </si>
  <si>
    <t>3-7</t>
  </si>
  <si>
    <r>
      <t>Факультативні дисципліни</t>
    </r>
    <r>
      <rPr>
        <sz val="12"/>
        <rFont val="Times New Roman Cyr"/>
        <family val="0"/>
      </rPr>
      <t xml:space="preserve"> (форми контролю не плануються)</t>
    </r>
  </si>
  <si>
    <t xml:space="preserve">Курсова робота з історії України </t>
  </si>
  <si>
    <t xml:space="preserve">Кваліфікаційний іспит </t>
  </si>
  <si>
    <t>Фізичне виховання</t>
  </si>
  <si>
    <t>Кількість аудиторних годин на тиждень</t>
  </si>
  <si>
    <t>1.15.ПК.11</t>
  </si>
  <si>
    <t>1.15.ПК.12</t>
  </si>
  <si>
    <t>1.15.ПК.13</t>
  </si>
  <si>
    <t>1.15.ПК.14</t>
  </si>
  <si>
    <t>1.15.ПК.15</t>
  </si>
  <si>
    <t>Протокол вченої ради</t>
  </si>
  <si>
    <t>№ _________</t>
  </si>
  <si>
    <t>від "_______"____________________  20_____ р.</t>
  </si>
  <si>
    <t>Проректор з науково-педагогічної роботи</t>
  </si>
  <si>
    <t>всього кредитів</t>
  </si>
  <si>
    <t>Слов'янські країни в новітній час</t>
  </si>
  <si>
    <t>1.15.ПК.04</t>
  </si>
  <si>
    <t>1.15.ПК.05</t>
  </si>
  <si>
    <t>1.15.ЗК.04</t>
  </si>
  <si>
    <t>Історія держави і права України</t>
  </si>
  <si>
    <t>1.15.ПК.16</t>
  </si>
  <si>
    <t>1.15.ПК.17</t>
  </si>
  <si>
    <t>1.15.ПК.18</t>
  </si>
  <si>
    <t>Українська воєнна мемуаристика ХХ ст.</t>
  </si>
  <si>
    <t>Методика виховної роботи</t>
  </si>
  <si>
    <t>2.2. Дисципліни вільного вибору студента</t>
  </si>
  <si>
    <t>1.15.ПК.ДВС.1.01</t>
  </si>
  <si>
    <t>1.15.ПК.ДВС.1.02</t>
  </si>
  <si>
    <t>1.15.ПК.ДВС.1.03</t>
  </si>
  <si>
    <t>1.15.ПК.ДВС.1.04</t>
  </si>
  <si>
    <t>1.15.ПК.ДВС.1.05</t>
  </si>
  <si>
    <t>1.15.ПК.ДВС.1.06</t>
  </si>
  <si>
    <t>1.15.ПК.ДВС.1.07</t>
  </si>
  <si>
    <t>2, 4</t>
  </si>
  <si>
    <t>1.15.ПК.ДВС.1.08</t>
  </si>
  <si>
    <t>Курсова робота з історії України</t>
  </si>
  <si>
    <t>Курсова робота з всесвітньої історії</t>
  </si>
  <si>
    <t>Теорія та методика навчання історії</t>
  </si>
  <si>
    <t xml:space="preserve"> 2.1. Дисципліни за вибором внз </t>
  </si>
  <si>
    <t xml:space="preserve">Навчальна з правознавства </t>
  </si>
  <si>
    <t>Перелік № 7</t>
  </si>
  <si>
    <t>Перелік № 8</t>
  </si>
  <si>
    <t>Перелік № 9</t>
  </si>
  <si>
    <t>1.15.ПК.ДВС.2.06.</t>
  </si>
  <si>
    <t>1.15.ПК.ДВС.2.06.01</t>
  </si>
  <si>
    <t>1.15.ПК.ДВС.2.06.02</t>
  </si>
  <si>
    <t>1.15.ПК.ДВС.2.07.</t>
  </si>
  <si>
    <t>1.15.ПК.ДВС.2.07.01</t>
  </si>
  <si>
    <t>1.15.ПК.ДВС.2.07.02</t>
  </si>
  <si>
    <t>1.15.ПК.ДВС.2.08.</t>
  </si>
  <si>
    <t>1.15.ПК.ДВС.2.08.01</t>
  </si>
  <si>
    <t>1.15.ПК.ДВС.2.08.02</t>
  </si>
  <si>
    <t>1.15.ПК.ДВС.2.09.</t>
  </si>
  <si>
    <t>1.15.ПК.ДВС.2.09.01</t>
  </si>
  <si>
    <t>1.15.ПК.ДВС.2.09.02</t>
  </si>
  <si>
    <t xml:space="preserve">Історичне музеєзнавство </t>
  </si>
  <si>
    <t>Конституційне та адміністративне право України</t>
  </si>
  <si>
    <t>Трудове право України</t>
  </si>
  <si>
    <t>Кримінальне право України</t>
  </si>
  <si>
    <t xml:space="preserve">Шкільний курс "Громадянська освіта" та методика його викладання </t>
  </si>
  <si>
    <t>Перелік № 10</t>
  </si>
  <si>
    <t>Історіографія історії України</t>
  </si>
  <si>
    <t>Теорія та методика правового виховання</t>
  </si>
  <si>
    <t>Новітня історія країн Східної Європи</t>
  </si>
  <si>
    <t>1.15.ПК.ДВС.2.10.</t>
  </si>
  <si>
    <t>1.15.ПК.ДВС.2.10.01</t>
  </si>
  <si>
    <t>1.15.ПК.ДВС.2.10.02</t>
  </si>
  <si>
    <t>1.15.ПК.ДВС.4.05</t>
  </si>
  <si>
    <t>1.15.ПК.ДВС.4.05.01</t>
  </si>
  <si>
    <t>Сучасна політична філософія</t>
  </si>
  <si>
    <t>1.15.ПК.ДВС.4.05.02</t>
  </si>
  <si>
    <t>Політична культура</t>
  </si>
  <si>
    <t>1.15.ПК.ДВС.4.05.03</t>
  </si>
  <si>
    <t>Філософія політики</t>
  </si>
  <si>
    <t>1.15.ПК.ДВС.4.05.04</t>
  </si>
  <si>
    <t>Аналітика науковості</t>
  </si>
  <si>
    <t>1.15.ПК.ДВС.4.05.05</t>
  </si>
  <si>
    <t xml:space="preserve">Теорія пізнання та основи логічного мислення </t>
  </si>
  <si>
    <t>1.15.ПК.ДВС.4.05.06</t>
  </si>
  <si>
    <t>Навчальна археологічна</t>
  </si>
  <si>
    <t>Педагогіка (педагогіка та історія педагогіки)</t>
  </si>
  <si>
    <t>1.15.ПК.ДВС.4.01</t>
  </si>
  <si>
    <t>1.15.ПК.ДВС.4.01.01</t>
  </si>
  <si>
    <t>Правовий статус студента університету</t>
  </si>
  <si>
    <t>1.15.ПК.ДВС.4.01.02</t>
  </si>
  <si>
    <t>Юридична відповідальність</t>
  </si>
  <si>
    <t>1.15.ПК.ДВС.4.01.03</t>
  </si>
  <si>
    <t>Процесуальне законодавство України</t>
  </si>
  <si>
    <t>1.15.ПК.ДВС.4.01.04</t>
  </si>
  <si>
    <t>Юридична деонтологія</t>
  </si>
  <si>
    <t>1.15.ПК.ДВС.4.01.05</t>
  </si>
  <si>
    <t>Юридична педагогіка та психологія</t>
  </si>
  <si>
    <t>1.15.ПК.ДВС.4.01.06</t>
  </si>
  <si>
    <t>Історія держави та права зарубіжних країн</t>
  </si>
  <si>
    <t>1.15.ПК.ДВС.4.02</t>
  </si>
  <si>
    <t>1.15.ПК.ДВС.4.02.01</t>
  </si>
  <si>
    <t>Історіографія археології Північного Причорномор’я</t>
  </si>
  <si>
    <t>1.15.ПК.ДВС.4.02.02</t>
  </si>
  <si>
    <t>1.15.ПК.ДВС.4.02.03</t>
  </si>
  <si>
    <t>1.15.ПК.ДВС.4.02.04</t>
  </si>
  <si>
    <t>Італійські колонії горноморського регіону в ХІІ - ХV ст.</t>
  </si>
  <si>
    <t>1.15.ПК.ДВС.4.02.05</t>
  </si>
  <si>
    <t xml:space="preserve">Історія міжнародних відносин </t>
  </si>
  <si>
    <t>1.15.ПК.ДВС.4.02.06</t>
  </si>
  <si>
    <t>Зовнішня політика країн Західної Європи та США</t>
  </si>
  <si>
    <t>1.15.ПК.ДВС.4.03</t>
  </si>
  <si>
    <t>1.15.ПК.ДВС.4.03.01</t>
  </si>
  <si>
    <t>Охорона і збереження пам'яток історії та культури</t>
  </si>
  <si>
    <t>1.15.ПК.ДВС.4.03.02</t>
  </si>
  <si>
    <t>Військова історія України</t>
  </si>
  <si>
    <t>1.15.ПК.ДВС.4.03.03</t>
  </si>
  <si>
    <t>Вітчизняна мемуаристика</t>
  </si>
  <si>
    <t>1.15.ПК.ДВС.4.03.04</t>
  </si>
  <si>
    <t>Історична географія</t>
  </si>
  <si>
    <t>1.15.ПК.ДВС.4.03.05</t>
  </si>
  <si>
    <t>Історична демографія</t>
  </si>
  <si>
    <t>1.15.ПК.ДВС.4.03.06</t>
  </si>
  <si>
    <t>Архівознавство</t>
  </si>
  <si>
    <t>Пізня Римська імперія</t>
  </si>
  <si>
    <t>1.15.ПК.ДВС.1.09</t>
  </si>
  <si>
    <t>1.15.ПК.ДВС.1.10</t>
  </si>
  <si>
    <t>2017/2018 - І курс; 2018/2019 - ІІ курс; 19-20 - ІІІ курс;         20-21- ІV курс</t>
  </si>
  <si>
    <t>освітньою програмою Історія, правознавство</t>
  </si>
  <si>
    <t>спеціалізацією  014.03 Середня освіта (Історія)</t>
  </si>
  <si>
    <t>за спеціальністю 014 Средня освіта</t>
  </si>
  <si>
    <t>1.15.ПК.19</t>
  </si>
  <si>
    <t>Теорія та методика навчання суспільствознавчих дисциплін</t>
  </si>
  <si>
    <t>1.15.ПК.ДВС.4.04.01</t>
  </si>
  <si>
    <t>1.15.ПК.ДВС.4.04.02</t>
  </si>
  <si>
    <t>Курсова робота з методики викладання історії та суспільствознавчих дисциплін або правознавства</t>
  </si>
  <si>
    <r>
      <t xml:space="preserve">Професійна кваліфікація: </t>
    </r>
    <r>
      <rPr>
        <b/>
        <sz val="18"/>
        <rFont val="Times New Roman Cyr"/>
        <family val="0"/>
      </rPr>
      <t>бакалавр освіти</t>
    </r>
    <r>
      <rPr>
        <sz val="18"/>
        <rFont val="Times New Roman Cyr"/>
        <family val="1"/>
      </rPr>
      <t xml:space="preserve">, </t>
    </r>
    <r>
      <rPr>
        <b/>
        <sz val="18"/>
        <rFont val="Times New Roman Cyr"/>
        <family val="1"/>
      </rPr>
      <t>вчитель історії та правознавства</t>
    </r>
  </si>
  <si>
    <t xml:space="preserve">З галузі знань 01 Освіта /Педогогіка </t>
  </si>
  <si>
    <t>Історіографія всесвітньої історії</t>
  </si>
  <si>
    <t>Актуальні проблеми міжнародних відносин</t>
  </si>
  <si>
    <t>Навчальна з методики навчання історії та правознавства</t>
  </si>
  <si>
    <t xml:space="preserve">Навчальна правова практика </t>
  </si>
  <si>
    <t>Інклюзивна освіта</t>
  </si>
  <si>
    <t xml:space="preserve">Теорія та методика правового навчання </t>
  </si>
  <si>
    <t>Цивільне та сімейне право України</t>
  </si>
  <si>
    <t>Педагогічна творчість</t>
  </si>
  <si>
    <t>________________Кузнецова О.А.</t>
  </si>
  <si>
    <t>Керівник проектної групи</t>
  </si>
  <si>
    <t>1.15.ПК.ДВС.4.04.</t>
  </si>
  <si>
    <r>
      <t>Охороні і збереження пам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яток історії</t>
    </r>
  </si>
  <si>
    <t>Європа та Америка в міжнародних відносинах</t>
  </si>
  <si>
    <t>Перелік № 11</t>
  </si>
  <si>
    <t>1.15.ПК.ДВС.2.11.</t>
  </si>
  <si>
    <t>1.15.ПК.ДВС.2.11.01</t>
  </si>
  <si>
    <t>1.15.ПК.ДВС.2.11.02</t>
  </si>
  <si>
    <t>Основи економічної теорії</t>
  </si>
  <si>
    <t>Перелік № 12</t>
  </si>
  <si>
    <t>1.15.ПК.ДВС.2.12.</t>
  </si>
  <si>
    <t>1.15.ПК.ДВС.2.12.01</t>
  </si>
  <si>
    <t>1.15.ПК.ДВС.2.12.02</t>
  </si>
  <si>
    <t>Етика та естетика</t>
  </si>
  <si>
    <t>Перелік № 13</t>
  </si>
  <si>
    <t>1.15.ПК.ДВС.2.13.</t>
  </si>
  <si>
    <t>1.15.ПК.ДВС.2.13.01</t>
  </si>
  <si>
    <t>1.15.ПК.ДВС.2.13.02</t>
  </si>
  <si>
    <r>
      <t>Історія слов</t>
    </r>
    <r>
      <rPr>
        <sz val="16"/>
        <rFont val="Calibri"/>
        <family val="2"/>
      </rPr>
      <t>'</t>
    </r>
    <r>
      <rPr>
        <sz val="16"/>
        <rFont val="Times New Roman"/>
        <family val="1"/>
      </rPr>
      <t>янських народів</t>
    </r>
  </si>
  <si>
    <t>Перелік № 14</t>
  </si>
  <si>
    <t>1.15.ПК.ДВС.2.14.</t>
  </si>
  <si>
    <t>1.15.ПК.ДВС.2.14.01</t>
  </si>
  <si>
    <t>1.15.ПК.ДВС.2.14.02</t>
  </si>
  <si>
    <t>Історична антропологія України</t>
  </si>
  <si>
    <t>Історія країн Азії та Африки</t>
  </si>
  <si>
    <t>Нова історія України</t>
  </si>
  <si>
    <t>Слов'янські країни пострадянського табору в європейському просторі</t>
  </si>
  <si>
    <t>Новітня історія України</t>
  </si>
  <si>
    <r>
      <t xml:space="preserve">Протокол №  </t>
    </r>
    <r>
      <rPr>
        <b/>
        <sz val="16"/>
        <rFont val="Times New Roman Cyr"/>
        <family val="1"/>
      </rPr>
      <t>__</t>
    </r>
    <r>
      <rPr>
        <sz val="16"/>
        <rFont val="Times New Roman Cyr"/>
        <family val="1"/>
      </rPr>
      <t xml:space="preserve">  від "</t>
    </r>
    <r>
      <rPr>
        <b/>
        <sz val="16"/>
        <rFont val="Times New Roman Cyr"/>
        <family val="1"/>
      </rPr>
      <t>___</t>
    </r>
    <r>
      <rPr>
        <sz val="16"/>
        <rFont val="Times New Roman Cyr"/>
        <family val="1"/>
      </rPr>
      <t>" ________ 20___ року</t>
    </r>
  </si>
  <si>
    <t>Олексюк О.М.</t>
  </si>
  <si>
    <t>Іванова Т.Ю.</t>
  </si>
  <si>
    <t>__________________________</t>
  </si>
  <si>
    <t>Декан факультету педагогіки та психології</t>
  </si>
  <si>
    <r>
      <rPr>
        <b/>
        <u val="single"/>
        <sz val="20"/>
        <rFont val="Times New Roman Cyr"/>
        <family val="0"/>
      </rPr>
      <t xml:space="preserve">заочна </t>
    </r>
    <r>
      <rPr>
        <sz val="20"/>
        <rFont val="Times New Roman Cyr"/>
        <family val="1"/>
      </rPr>
      <t>форма навчання (2017 рік вступу)</t>
    </r>
  </si>
  <si>
    <t>У</t>
  </si>
  <si>
    <t>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</si>
</sst>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99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u val="single"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2"/>
      <name val="Times New Roman Cyr"/>
      <family val="1"/>
    </font>
    <font>
      <b/>
      <u val="single"/>
      <sz val="20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 Cyr"/>
      <family val="0"/>
    </font>
    <font>
      <b/>
      <sz val="12"/>
      <name val="Times New Roman Cyr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6"/>
      <color indexed="10"/>
      <name val="Times New Roman Cyr"/>
      <family val="0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3"/>
      <color rgb="FFFF0000"/>
      <name val="Times New Roman Cyr"/>
      <family val="1"/>
    </font>
    <font>
      <b/>
      <sz val="10"/>
      <color rgb="FFFF0000"/>
      <name val="Times New Roman Cyr"/>
      <family val="0"/>
    </font>
    <font>
      <sz val="16"/>
      <color rgb="FFFF0000"/>
      <name val="Times New Roman Cyr"/>
      <family val="0"/>
    </font>
    <font>
      <sz val="14"/>
      <color rgb="FFFF0000"/>
      <name val="Times New Roman Cyr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2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74" fillId="36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5" fillId="37" borderId="3" applyNumberFormat="0" applyAlignment="0" applyProtection="0"/>
    <xf numFmtId="0" fontId="76" fillId="37" borderId="2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80" fillId="0" borderId="8" applyNumberFormat="0" applyFill="0" applyAlignment="0" applyProtection="0"/>
    <xf numFmtId="0" fontId="12" fillId="38" borderId="9" applyNumberFormat="0" applyAlignment="0" applyProtection="0"/>
    <xf numFmtId="0" fontId="81" fillId="39" borderId="10" applyNumberFormat="0" applyAlignment="0" applyProtection="0"/>
    <xf numFmtId="0" fontId="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84" fillId="42" borderId="0" applyNumberFormat="0" applyBorder="0" applyAlignment="0" applyProtection="0"/>
    <xf numFmtId="0" fontId="15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6" fillId="44" borderId="13" applyNumberFormat="0" applyFont="0" applyAlignment="0" applyProtection="0"/>
    <xf numFmtId="9" fontId="0" fillId="0" borderId="0" applyFont="0" applyFill="0" applyBorder="0" applyAlignment="0" applyProtection="0"/>
    <xf numFmtId="0" fontId="9" fillId="41" borderId="14" applyNumberFormat="0" applyAlignment="0" applyProtection="0"/>
    <xf numFmtId="0" fontId="86" fillId="0" borderId="15" applyNumberFormat="0" applyFill="0" applyAlignment="0" applyProtection="0"/>
    <xf numFmtId="0" fontId="14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46" borderId="0" applyNumberFormat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90" applyFont="1">
      <alignment/>
      <protection/>
    </xf>
    <xf numFmtId="0" fontId="22" fillId="0" borderId="0" xfId="90" applyFont="1">
      <alignment/>
      <protection/>
    </xf>
    <xf numFmtId="0" fontId="23" fillId="0" borderId="0" xfId="90" applyFont="1">
      <alignment/>
      <protection/>
    </xf>
    <xf numFmtId="0" fontId="24" fillId="0" borderId="0" xfId="90" applyFont="1">
      <alignment/>
      <protection/>
    </xf>
    <xf numFmtId="0" fontId="25" fillId="0" borderId="0" xfId="90" applyFont="1" applyAlignment="1">
      <alignment vertical="top" wrapText="1"/>
      <protection/>
    </xf>
    <xf numFmtId="0" fontId="1" fillId="0" borderId="0" xfId="90" applyFont="1" applyFill="1" applyAlignment="1">
      <alignment/>
      <protection/>
    </xf>
    <xf numFmtId="0" fontId="26" fillId="0" borderId="0" xfId="90" applyFont="1">
      <alignment/>
      <protection/>
    </xf>
    <xf numFmtId="0" fontId="22" fillId="0" borderId="0" xfId="90" applyFont="1" applyBorder="1">
      <alignment/>
      <protection/>
    </xf>
    <xf numFmtId="0" fontId="27" fillId="0" borderId="0" xfId="90" applyFont="1" applyBorder="1">
      <alignment/>
      <protection/>
    </xf>
    <xf numFmtId="0" fontId="22" fillId="0" borderId="0" xfId="90" applyFont="1" applyFill="1">
      <alignment/>
      <protection/>
    </xf>
    <xf numFmtId="0" fontId="22" fillId="0" borderId="0" xfId="90" applyFont="1" applyFill="1" applyBorder="1">
      <alignment/>
      <protection/>
    </xf>
    <xf numFmtId="0" fontId="27" fillId="0" borderId="0" xfId="90" applyFont="1" applyFill="1" applyBorder="1">
      <alignment/>
      <protection/>
    </xf>
    <xf numFmtId="0" fontId="2" fillId="0" borderId="0" xfId="90" applyFont="1">
      <alignment/>
      <protection/>
    </xf>
    <xf numFmtId="0" fontId="2" fillId="0" borderId="0" xfId="90" applyFont="1" applyBorder="1">
      <alignment/>
      <protection/>
    </xf>
    <xf numFmtId="0" fontId="28" fillId="0" borderId="0" xfId="90" applyFont="1" applyBorder="1">
      <alignment/>
      <protection/>
    </xf>
    <xf numFmtId="0" fontId="2" fillId="0" borderId="0" xfId="90" applyFont="1" applyFill="1">
      <alignment/>
      <protection/>
    </xf>
    <xf numFmtId="0" fontId="2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30" fillId="0" borderId="0" xfId="90" applyFont="1">
      <alignment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31" fillId="0" borderId="0" xfId="91" applyFont="1" applyFill="1" applyBorder="1" applyAlignment="1">
      <alignment/>
      <protection/>
    </xf>
    <xf numFmtId="1" fontId="31" fillId="0" borderId="0" xfId="91" applyNumberFormat="1" applyFont="1" applyFill="1" applyBorder="1" applyAlignment="1">
      <alignment/>
      <protection/>
    </xf>
    <xf numFmtId="0" fontId="32" fillId="0" borderId="0" xfId="91" applyFont="1" applyFill="1" applyBorder="1" applyAlignment="1">
      <alignment/>
      <protection/>
    </xf>
    <xf numFmtId="1" fontId="32" fillId="0" borderId="0" xfId="91" applyNumberFormat="1" applyFont="1" applyFill="1" applyBorder="1" applyAlignment="1">
      <alignment/>
      <protection/>
    </xf>
    <xf numFmtId="0" fontId="32" fillId="0" borderId="0" xfId="91" applyFont="1" applyFill="1" applyBorder="1">
      <alignment/>
      <protection/>
    </xf>
    <xf numFmtId="0" fontId="20" fillId="0" borderId="0" xfId="90" applyFont="1" applyBorder="1" applyAlignment="1">
      <alignment horizontal="left"/>
      <protection/>
    </xf>
    <xf numFmtId="0" fontId="22" fillId="0" borderId="0" xfId="90" applyFont="1" applyAlignment="1">
      <alignment horizontal="center"/>
      <protection/>
    </xf>
    <xf numFmtId="0" fontId="22" fillId="0" borderId="0" xfId="90" applyFont="1" applyBorder="1" applyAlignment="1">
      <alignment horizontal="center"/>
      <protection/>
    </xf>
    <xf numFmtId="0" fontId="39" fillId="0" borderId="0" xfId="90" applyFont="1" applyFill="1" applyAlignment="1">
      <alignment horizontal="left" wrapText="1"/>
      <protection/>
    </xf>
    <xf numFmtId="0" fontId="41" fillId="0" borderId="0" xfId="90" applyFont="1">
      <alignment/>
      <protection/>
    </xf>
    <xf numFmtId="0" fontId="40" fillId="0" borderId="0" xfId="90" applyFont="1">
      <alignment/>
      <protection/>
    </xf>
    <xf numFmtId="0" fontId="34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188" fontId="35" fillId="0" borderId="16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/>
    </xf>
    <xf numFmtId="49" fontId="35" fillId="0" borderId="19" xfId="0" applyNumberFormat="1" applyFont="1" applyFill="1" applyBorder="1" applyAlignment="1">
      <alignment horizontal="center" vertical="center" textRotation="90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textRotation="90"/>
    </xf>
    <xf numFmtId="0" fontId="37" fillId="0" borderId="16" xfId="0" applyFont="1" applyFill="1" applyBorder="1" applyAlignment="1">
      <alignment horizontal="center" textRotation="90"/>
    </xf>
    <xf numFmtId="0" fontId="37" fillId="0" borderId="21" xfId="0" applyFont="1" applyFill="1" applyBorder="1" applyAlignment="1">
      <alignment horizontal="center" vertical="justify" textRotation="90"/>
    </xf>
    <xf numFmtId="0" fontId="37" fillId="0" borderId="19" xfId="0" applyFont="1" applyFill="1" applyBorder="1" applyAlignment="1">
      <alignment horizontal="center" textRotation="90" wrapText="1"/>
    </xf>
    <xf numFmtId="0" fontId="37" fillId="0" borderId="16" xfId="0" applyFont="1" applyFill="1" applyBorder="1" applyAlignment="1">
      <alignment horizontal="center" textRotation="90" wrapText="1"/>
    </xf>
    <xf numFmtId="1" fontId="37" fillId="0" borderId="16" xfId="0" applyNumberFormat="1" applyFont="1" applyFill="1" applyBorder="1" applyAlignment="1">
      <alignment horizontal="center" vertical="justify" textRotation="90" wrapText="1"/>
    </xf>
    <xf numFmtId="0" fontId="35" fillId="0" borderId="16" xfId="0" applyFont="1" applyFill="1" applyBorder="1" applyAlignment="1">
      <alignment horizontal="center" textRotation="90" wrapText="1"/>
    </xf>
    <xf numFmtId="0" fontId="35" fillId="0" borderId="16" xfId="0" applyFont="1" applyFill="1" applyBorder="1" applyAlignment="1">
      <alignment horizontal="center" vertical="justify" textRotation="90" wrapText="1"/>
    </xf>
    <xf numFmtId="1" fontId="37" fillId="0" borderId="21" xfId="0" applyNumberFormat="1" applyFont="1" applyFill="1" applyBorder="1" applyAlignment="1">
      <alignment horizontal="center" textRotation="90" wrapText="1"/>
    </xf>
    <xf numFmtId="49" fontId="35" fillId="0" borderId="19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1" fontId="35" fillId="0" borderId="16" xfId="0" applyNumberFormat="1" applyFont="1" applyFill="1" applyBorder="1" applyAlignment="1">
      <alignment horizontal="center"/>
    </xf>
    <xf numFmtId="1" fontId="35" fillId="0" borderId="21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1" fontId="35" fillId="0" borderId="16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1" fontId="35" fillId="0" borderId="24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/>
    </xf>
    <xf numFmtId="0" fontId="38" fillId="0" borderId="26" xfId="0" applyFont="1" applyFill="1" applyBorder="1" applyAlignment="1">
      <alignment horizontal="right"/>
    </xf>
    <xf numFmtId="0" fontId="38" fillId="0" borderId="25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49" fontId="35" fillId="0" borderId="28" xfId="0" applyNumberFormat="1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1" fontId="35" fillId="0" borderId="18" xfId="0" applyNumberFormat="1" applyFont="1" applyFill="1" applyBorder="1" applyAlignment="1">
      <alignment horizontal="center"/>
    </xf>
    <xf numFmtId="1" fontId="35" fillId="0" borderId="29" xfId="0" applyNumberFormat="1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/>
    </xf>
    <xf numFmtId="0" fontId="22" fillId="0" borderId="0" xfId="90" applyFont="1" applyFill="1" applyAlignment="1">
      <alignment vertical="top"/>
      <protection/>
    </xf>
    <xf numFmtId="0" fontId="1" fillId="0" borderId="33" xfId="90" applyFont="1" applyFill="1" applyBorder="1" applyAlignment="1">
      <alignment horizontal="center" vertical="top"/>
      <protection/>
    </xf>
    <xf numFmtId="0" fontId="20" fillId="0" borderId="33" xfId="90" applyFont="1" applyBorder="1" applyAlignment="1">
      <alignment horizontal="center"/>
      <protection/>
    </xf>
    <xf numFmtId="0" fontId="20" fillId="0" borderId="20" xfId="90" applyFont="1" applyFill="1" applyBorder="1" applyAlignment="1">
      <alignment vertical="center"/>
      <protection/>
    </xf>
    <xf numFmtId="0" fontId="20" fillId="0" borderId="24" xfId="90" applyFont="1" applyFill="1" applyBorder="1" applyAlignment="1">
      <alignment vertical="center"/>
      <protection/>
    </xf>
    <xf numFmtId="0" fontId="20" fillId="0" borderId="34" xfId="90" applyFont="1" applyFill="1" applyBorder="1" applyAlignment="1">
      <alignment vertical="center"/>
      <protection/>
    </xf>
    <xf numFmtId="0" fontId="20" fillId="0" borderId="33" xfId="90" applyFont="1" applyFill="1" applyBorder="1" applyAlignment="1">
      <alignment vertical="center"/>
      <protection/>
    </xf>
    <xf numFmtId="0" fontId="47" fillId="0" borderId="33" xfId="90" applyFont="1" applyFill="1" applyBorder="1" applyAlignment="1">
      <alignment horizontal="center" vertical="center"/>
      <protection/>
    </xf>
    <xf numFmtId="0" fontId="48" fillId="0" borderId="35" xfId="90" applyFont="1" applyFill="1" applyBorder="1" applyAlignment="1">
      <alignment horizontal="center"/>
      <protection/>
    </xf>
    <xf numFmtId="0" fontId="47" fillId="0" borderId="35" xfId="90" applyFont="1" applyFill="1" applyBorder="1" applyAlignment="1">
      <alignment horizontal="center" vertical="center"/>
      <protection/>
    </xf>
    <xf numFmtId="0" fontId="47" fillId="0" borderId="36" xfId="90" applyFont="1" applyFill="1" applyBorder="1" applyAlignment="1">
      <alignment horizontal="center" vertical="center"/>
      <protection/>
    </xf>
    <xf numFmtId="0" fontId="48" fillId="0" borderId="33" xfId="90" applyFont="1" applyFill="1" applyBorder="1" applyAlignment="1">
      <alignment horizontal="center" vertical="center"/>
      <protection/>
    </xf>
    <xf numFmtId="0" fontId="47" fillId="0" borderId="35" xfId="90" applyFont="1" applyFill="1" applyBorder="1" applyAlignment="1">
      <alignment horizontal="center" vertical="top"/>
      <protection/>
    </xf>
    <xf numFmtId="0" fontId="47" fillId="0" borderId="37" xfId="90" applyFont="1" applyFill="1" applyBorder="1" applyAlignment="1">
      <alignment horizontal="center" vertical="center"/>
      <protection/>
    </xf>
    <xf numFmtId="0" fontId="48" fillId="0" borderId="35" xfId="90" applyFont="1" applyFill="1" applyBorder="1" applyAlignment="1">
      <alignment horizontal="center" vertical="center"/>
      <protection/>
    </xf>
    <xf numFmtId="0" fontId="22" fillId="0" borderId="18" xfId="90" applyFont="1" applyFill="1" applyBorder="1" applyAlignment="1">
      <alignment horizontal="center" vertical="center" textRotation="90"/>
      <protection/>
    </xf>
    <xf numFmtId="0" fontId="48" fillId="0" borderId="18" xfId="90" applyFont="1" applyFill="1" applyBorder="1" applyAlignment="1">
      <alignment horizontal="center" vertical="center"/>
      <protection/>
    </xf>
    <xf numFmtId="0" fontId="48" fillId="0" borderId="18" xfId="90" applyFont="1" applyFill="1" applyBorder="1" applyAlignment="1">
      <alignment horizontal="center" vertical="top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1" fillId="0" borderId="16" xfId="90" applyFont="1" applyFill="1" applyBorder="1" applyAlignment="1">
      <alignment horizontal="center" vertical="center"/>
      <protection/>
    </xf>
    <xf numFmtId="0" fontId="26" fillId="0" borderId="16" xfId="90" applyFont="1" applyFill="1" applyBorder="1" applyAlignment="1">
      <alignment horizontal="center" vertical="center"/>
      <protection/>
    </xf>
    <xf numFmtId="0" fontId="22" fillId="0" borderId="16" xfId="90" applyFont="1" applyFill="1" applyBorder="1" applyAlignment="1">
      <alignment horizontal="center" vertical="center"/>
      <protection/>
    </xf>
    <xf numFmtId="0" fontId="22" fillId="0" borderId="16" xfId="90" applyFont="1" applyFill="1" applyBorder="1" applyAlignment="1">
      <alignment horizontal="center" vertical="center"/>
      <protection/>
    </xf>
    <xf numFmtId="0" fontId="29" fillId="0" borderId="16" xfId="90" applyFont="1" applyFill="1" applyBorder="1" applyAlignment="1">
      <alignment horizontal="center" vertical="center"/>
      <protection/>
    </xf>
    <xf numFmtId="0" fontId="26" fillId="0" borderId="16" xfId="90" applyFont="1" applyFill="1" applyBorder="1" applyAlignment="1">
      <alignment horizontal="center" vertical="center" wrapText="1"/>
      <protection/>
    </xf>
    <xf numFmtId="0" fontId="26" fillId="38" borderId="16" xfId="90" applyFont="1" applyFill="1" applyBorder="1" applyAlignment="1">
      <alignment horizontal="center" vertical="center"/>
      <protection/>
    </xf>
    <xf numFmtId="0" fontId="26" fillId="0" borderId="20" xfId="90" applyFont="1" applyFill="1" applyBorder="1" applyAlignment="1">
      <alignment horizontal="left" vertical="center"/>
      <protection/>
    </xf>
    <xf numFmtId="0" fontId="29" fillId="0" borderId="24" xfId="90" applyFont="1" applyFill="1" applyBorder="1" applyAlignment="1">
      <alignment horizontal="center" vertical="center"/>
      <protection/>
    </xf>
    <xf numFmtId="0" fontId="30" fillId="0" borderId="24" xfId="90" applyFont="1" applyFill="1" applyBorder="1" applyAlignment="1">
      <alignment horizontal="center" vertical="center"/>
      <protection/>
    </xf>
    <xf numFmtId="0" fontId="49" fillId="0" borderId="24" xfId="90" applyFont="1" applyFill="1" applyBorder="1" applyAlignment="1">
      <alignment horizontal="center" vertical="center"/>
      <protection/>
    </xf>
    <xf numFmtId="0" fontId="30" fillId="0" borderId="34" xfId="90" applyFont="1" applyFill="1" applyBorder="1" applyAlignment="1">
      <alignment horizontal="center" vertical="center"/>
      <protection/>
    </xf>
    <xf numFmtId="0" fontId="20" fillId="0" borderId="0" xfId="90" applyFont="1" applyFill="1" applyAlignment="1">
      <alignment horizontal="left" vertical="center"/>
      <protection/>
    </xf>
    <xf numFmtId="0" fontId="26" fillId="0" borderId="0" xfId="90" applyFont="1" applyFill="1" applyAlignment="1">
      <alignment horizontal="center" vertical="center"/>
      <protection/>
    </xf>
    <xf numFmtId="0" fontId="22" fillId="0" borderId="0" xfId="90" applyFont="1" applyFill="1" applyBorder="1" applyAlignment="1">
      <alignment horizontal="center" vertical="center"/>
      <protection/>
    </xf>
    <xf numFmtId="0" fontId="1" fillId="0" borderId="0" xfId="90" applyFill="1" applyAlignment="1">
      <alignment horizontal="center" vertical="center"/>
      <protection/>
    </xf>
    <xf numFmtId="0" fontId="1" fillId="0" borderId="0" xfId="90" applyFont="1" applyFill="1" applyAlignment="1">
      <alignment vertical="top" wrapText="1"/>
      <protection/>
    </xf>
    <xf numFmtId="0" fontId="20" fillId="0" borderId="0" xfId="90" applyFont="1" applyFill="1" applyAlignment="1">
      <alignment vertical="top" wrapText="1"/>
      <protection/>
    </xf>
    <xf numFmtId="0" fontId="39" fillId="0" borderId="0" xfId="90" applyFont="1" applyAlignment="1">
      <alignment horizontal="left"/>
      <protection/>
    </xf>
    <xf numFmtId="0" fontId="39" fillId="0" borderId="0" xfId="90" applyFont="1" applyAlignment="1">
      <alignment horizontal="left" vertical="top" wrapText="1"/>
      <protection/>
    </xf>
    <xf numFmtId="0" fontId="38" fillId="0" borderId="16" xfId="0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/>
    </xf>
    <xf numFmtId="1" fontId="38" fillId="0" borderId="16" xfId="0" applyNumberFormat="1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0" fontId="38" fillId="0" borderId="38" xfId="0" applyFont="1" applyFill="1" applyBorder="1" applyAlignment="1">
      <alignment horizontal="right"/>
    </xf>
    <xf numFmtId="0" fontId="37" fillId="0" borderId="38" xfId="0" applyFont="1" applyFill="1" applyBorder="1" applyAlignment="1">
      <alignment horizontal="right"/>
    </xf>
    <xf numFmtId="0" fontId="35" fillId="0" borderId="29" xfId="91" applyFont="1" applyFill="1" applyBorder="1" applyAlignment="1">
      <alignment vertical="top" wrapText="1"/>
      <protection/>
    </xf>
    <xf numFmtId="0" fontId="35" fillId="0" borderId="2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88" fontId="35" fillId="0" borderId="18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35" fillId="0" borderId="39" xfId="0" applyNumberFormat="1" applyFont="1" applyFill="1" applyBorder="1" applyAlignment="1">
      <alignment horizontal="center" vertical="center"/>
    </xf>
    <xf numFmtId="0" fontId="37" fillId="0" borderId="38" xfId="91" applyFont="1" applyFill="1" applyBorder="1" applyAlignment="1">
      <alignment horizontal="right" vertical="top" wrapText="1"/>
      <protection/>
    </xf>
    <xf numFmtId="0" fontId="45" fillId="0" borderId="40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center"/>
    </xf>
    <xf numFmtId="49" fontId="35" fillId="0" borderId="41" xfId="91" applyNumberFormat="1" applyFont="1" applyFill="1" applyBorder="1" applyAlignment="1">
      <alignment horizontal="center" vertical="center" wrapText="1"/>
      <protection/>
    </xf>
    <xf numFmtId="49" fontId="38" fillId="0" borderId="41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22" fillId="0" borderId="0" xfId="91" applyFont="1" applyFill="1" applyBorder="1">
      <alignment/>
      <protection/>
    </xf>
    <xf numFmtId="0" fontId="1" fillId="0" borderId="0" xfId="91" applyFont="1" applyFill="1" applyBorder="1">
      <alignment/>
      <protection/>
    </xf>
    <xf numFmtId="49" fontId="35" fillId="0" borderId="28" xfId="91" applyNumberFormat="1" applyFont="1" applyFill="1" applyBorder="1" applyAlignment="1">
      <alignment horizontal="center" vertical="top" wrapText="1"/>
      <protection/>
    </xf>
    <xf numFmtId="49" fontId="38" fillId="0" borderId="38" xfId="0" applyNumberFormat="1" applyFont="1" applyFill="1" applyBorder="1" applyAlignment="1">
      <alignment horizontal="center"/>
    </xf>
    <xf numFmtId="0" fontId="38" fillId="0" borderId="41" xfId="0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88" fontId="37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53" fillId="0" borderId="0" xfId="92" applyFont="1" applyFill="1" applyBorder="1" applyAlignment="1">
      <alignment horizontal="left" vertical="top"/>
      <protection/>
    </xf>
    <xf numFmtId="0" fontId="32" fillId="0" borderId="0" xfId="91" applyFont="1" applyFill="1" applyBorder="1" applyAlignment="1">
      <alignment horizontal="left" vertical="top" wrapText="1"/>
      <protection/>
    </xf>
    <xf numFmtId="1" fontId="54" fillId="0" borderId="0" xfId="0" applyNumberFormat="1" applyFont="1" applyFill="1" applyBorder="1" applyAlignment="1">
      <alignment/>
    </xf>
    <xf numFmtId="188" fontId="35" fillId="0" borderId="19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26" fillId="47" borderId="16" xfId="90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0" fontId="44" fillId="0" borderId="20" xfId="91" applyFont="1" applyFill="1" applyBorder="1" applyAlignment="1">
      <alignment vertical="top" wrapText="1"/>
      <protection/>
    </xf>
    <xf numFmtId="0" fontId="44" fillId="0" borderId="20" xfId="0" applyFont="1" applyFill="1" applyBorder="1" applyAlignment="1">
      <alignment wrapText="1"/>
    </xf>
    <xf numFmtId="0" fontId="44" fillId="0" borderId="20" xfId="91" applyFont="1" applyFill="1" applyBorder="1" applyAlignment="1">
      <alignment horizontal="left" vertical="top" wrapText="1"/>
      <protection/>
    </xf>
    <xf numFmtId="0" fontId="44" fillId="0" borderId="20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188" fontId="44" fillId="0" borderId="16" xfId="0" applyNumberFormat="1" applyFont="1" applyFill="1" applyBorder="1" applyAlignment="1">
      <alignment horizontal="center" vertical="center"/>
    </xf>
    <xf numFmtId="1" fontId="44" fillId="0" borderId="16" xfId="0" applyNumberFormat="1" applyFont="1" applyFill="1" applyBorder="1" applyAlignment="1">
      <alignment horizontal="center" vertical="center"/>
    </xf>
    <xf numFmtId="1" fontId="44" fillId="0" borderId="21" xfId="0" applyNumberFormat="1" applyFont="1" applyFill="1" applyBorder="1" applyAlignment="1">
      <alignment horizontal="center" vertical="center"/>
    </xf>
    <xf numFmtId="188" fontId="4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188" fontId="44" fillId="0" borderId="33" xfId="0" applyNumberFormat="1" applyFont="1" applyFill="1" applyBorder="1" applyAlignment="1">
      <alignment horizontal="center" vertical="center"/>
    </xf>
    <xf numFmtId="1" fontId="44" fillId="0" borderId="33" xfId="0" applyNumberFormat="1" applyFont="1" applyFill="1" applyBorder="1" applyAlignment="1">
      <alignment horizontal="center" vertical="center"/>
    </xf>
    <xf numFmtId="1" fontId="44" fillId="0" borderId="42" xfId="0" applyNumberFormat="1" applyFont="1" applyFill="1" applyBorder="1" applyAlignment="1">
      <alignment horizontal="center" vertical="center"/>
    </xf>
    <xf numFmtId="188" fontId="44" fillId="0" borderId="43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/>
    </xf>
    <xf numFmtId="1" fontId="44" fillId="0" borderId="23" xfId="0" applyNumberFormat="1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/>
    </xf>
    <xf numFmtId="0" fontId="44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88" fontId="45" fillId="0" borderId="27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/>
    </xf>
    <xf numFmtId="188" fontId="5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50" fillId="0" borderId="19" xfId="80" applyNumberFormat="1" applyFont="1" applyFill="1" applyBorder="1" applyAlignment="1">
      <alignment horizontal="center" vertical="top" wrapText="1"/>
      <protection/>
    </xf>
    <xf numFmtId="1" fontId="56" fillId="0" borderId="0" xfId="0" applyNumberFormat="1" applyFont="1" applyFill="1" applyBorder="1" applyAlignment="1">
      <alignment/>
    </xf>
    <xf numFmtId="0" fontId="44" fillId="0" borderId="3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88" fontId="44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/>
    </xf>
    <xf numFmtId="1" fontId="44" fillId="0" borderId="21" xfId="0" applyNumberFormat="1" applyFont="1" applyFill="1" applyBorder="1" applyAlignment="1">
      <alignment horizontal="center"/>
    </xf>
    <xf numFmtId="188" fontId="44" fillId="0" borderId="19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50" fillId="0" borderId="41" xfId="91" applyNumberFormat="1" applyFont="1" applyFill="1" applyBorder="1" applyAlignment="1">
      <alignment horizontal="center" vertical="top" wrapText="1"/>
      <protection/>
    </xf>
    <xf numFmtId="0" fontId="38" fillId="0" borderId="38" xfId="91" applyFont="1" applyFill="1" applyBorder="1" applyAlignment="1">
      <alignment horizontal="right" vertical="top" wrapText="1"/>
      <protection/>
    </xf>
    <xf numFmtId="188" fontId="45" fillId="0" borderId="25" xfId="0" applyNumberFormat="1" applyFont="1" applyFill="1" applyBorder="1" applyAlignment="1">
      <alignment horizontal="center"/>
    </xf>
    <xf numFmtId="49" fontId="50" fillId="0" borderId="19" xfId="81" applyNumberFormat="1" applyFont="1" applyFill="1" applyBorder="1" applyAlignment="1">
      <alignment horizontal="center" vertical="top" wrapText="1"/>
      <protection/>
    </xf>
    <xf numFmtId="0" fontId="50" fillId="0" borderId="20" xfId="91" applyFont="1" applyFill="1" applyBorder="1" applyAlignment="1">
      <alignment horizontal="left" vertical="top" wrapText="1"/>
      <protection/>
    </xf>
    <xf numFmtId="1" fontId="50" fillId="0" borderId="16" xfId="91" applyNumberFormat="1" applyFont="1" applyFill="1" applyBorder="1" applyAlignment="1">
      <alignment horizontal="center" vertical="center" wrapText="1"/>
      <protection/>
    </xf>
    <xf numFmtId="188" fontId="38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/>
    </xf>
    <xf numFmtId="1" fontId="50" fillId="0" borderId="44" xfId="91" applyNumberFormat="1" applyFont="1" applyFill="1" applyBorder="1" applyAlignment="1">
      <alignment horizontal="center" vertical="center" wrapText="1"/>
      <protection/>
    </xf>
    <xf numFmtId="1" fontId="50" fillId="0" borderId="45" xfId="91" applyNumberFormat="1" applyFont="1" applyFill="1" applyBorder="1" applyAlignment="1">
      <alignment horizontal="center" vertical="center" wrapText="1"/>
      <protection/>
    </xf>
    <xf numFmtId="0" fontId="50" fillId="0" borderId="16" xfId="91" applyFont="1" applyFill="1" applyBorder="1" applyAlignment="1">
      <alignment horizontal="center" vertical="center" wrapText="1"/>
      <protection/>
    </xf>
    <xf numFmtId="49" fontId="50" fillId="0" borderId="16" xfId="81" applyNumberFormat="1" applyFont="1" applyFill="1" applyBorder="1" applyAlignment="1">
      <alignment vertical="center" wrapText="1"/>
      <protection/>
    </xf>
    <xf numFmtId="0" fontId="50" fillId="0" borderId="20" xfId="91" applyFont="1" applyFill="1" applyBorder="1" applyAlignment="1">
      <alignment horizontal="left" vertical="center" wrapText="1"/>
      <protection/>
    </xf>
    <xf numFmtId="0" fontId="50" fillId="0" borderId="16" xfId="91" applyFont="1" applyFill="1" applyBorder="1" applyAlignment="1">
      <alignment horizontal="left" vertical="top" wrapText="1"/>
      <protection/>
    </xf>
    <xf numFmtId="49" fontId="50" fillId="0" borderId="16" xfId="91" applyNumberFormat="1" applyFont="1" applyFill="1" applyBorder="1" applyAlignment="1">
      <alignment horizontal="center" vertical="center"/>
      <protection/>
    </xf>
    <xf numFmtId="1" fontId="50" fillId="0" borderId="20" xfId="91" applyNumberFormat="1" applyFont="1" applyFill="1" applyBorder="1" applyAlignment="1">
      <alignment horizontal="center" vertical="center"/>
      <protection/>
    </xf>
    <xf numFmtId="0" fontId="50" fillId="0" borderId="16" xfId="91" applyFont="1" applyFill="1" applyBorder="1" applyAlignment="1">
      <alignment horizontal="center" vertical="center"/>
      <protection/>
    </xf>
    <xf numFmtId="1" fontId="50" fillId="0" borderId="16" xfId="91" applyNumberFormat="1" applyFont="1" applyFill="1" applyBorder="1" applyAlignment="1">
      <alignment horizontal="center" vertical="center"/>
      <protection/>
    </xf>
    <xf numFmtId="49" fontId="50" fillId="0" borderId="16" xfId="81" applyNumberFormat="1" applyFont="1" applyFill="1" applyBorder="1" applyAlignment="1">
      <alignment vertical="top" wrapText="1"/>
      <protection/>
    </xf>
    <xf numFmtId="0" fontId="50" fillId="0" borderId="20" xfId="91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49" fontId="20" fillId="0" borderId="16" xfId="91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/>
    </xf>
    <xf numFmtId="0" fontId="26" fillId="0" borderId="16" xfId="91" applyFont="1" applyFill="1" applyBorder="1" applyAlignment="1">
      <alignment horizontal="center" vertical="center" wrapText="1"/>
      <protection/>
    </xf>
    <xf numFmtId="188" fontId="38" fillId="0" borderId="38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88" fontId="38" fillId="0" borderId="25" xfId="0" applyNumberFormat="1" applyFont="1" applyFill="1" applyBorder="1" applyAlignment="1">
      <alignment horizontal="center"/>
    </xf>
    <xf numFmtId="1" fontId="44" fillId="0" borderId="23" xfId="0" applyNumberFormat="1" applyFont="1" applyFill="1" applyBorder="1" applyAlignment="1">
      <alignment horizontal="center"/>
    </xf>
    <xf numFmtId="0" fontId="44" fillId="0" borderId="46" xfId="0" applyFont="1" applyFill="1" applyBorder="1" applyAlignment="1">
      <alignment horizontal="left" vertical="center" wrapText="1"/>
    </xf>
    <xf numFmtId="0" fontId="45" fillId="0" borderId="46" xfId="91" applyFont="1" applyFill="1" applyBorder="1" applyAlignment="1">
      <alignment horizontal="left" vertical="top" wrapText="1"/>
      <protection/>
    </xf>
    <xf numFmtId="0" fontId="44" fillId="0" borderId="46" xfId="91" applyFont="1" applyFill="1" applyBorder="1" applyAlignment="1">
      <alignment horizontal="left" vertical="top" wrapText="1"/>
      <protection/>
    </xf>
    <xf numFmtId="0" fontId="44" fillId="0" borderId="46" xfId="91" applyFont="1" applyFill="1" applyBorder="1" applyAlignment="1">
      <alignment vertical="top" wrapText="1"/>
      <protection/>
    </xf>
    <xf numFmtId="0" fontId="44" fillId="0" borderId="46" xfId="0" applyFont="1" applyFill="1" applyBorder="1" applyAlignment="1">
      <alignment wrapText="1"/>
    </xf>
    <xf numFmtId="0" fontId="57" fillId="0" borderId="46" xfId="91" applyFont="1" applyFill="1" applyBorder="1" applyAlignment="1">
      <alignment horizontal="left" vertical="top" wrapText="1"/>
      <protection/>
    </xf>
    <xf numFmtId="0" fontId="45" fillId="0" borderId="24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/>
    </xf>
    <xf numFmtId="0" fontId="44" fillId="0" borderId="50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/>
    </xf>
    <xf numFmtId="0" fontId="50" fillId="0" borderId="5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/>
    </xf>
    <xf numFmtId="0" fontId="44" fillId="0" borderId="56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/>
    </xf>
    <xf numFmtId="0" fontId="44" fillId="0" borderId="55" xfId="0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center" vertical="center"/>
    </xf>
    <xf numFmtId="188" fontId="56" fillId="0" borderId="17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50" fillId="0" borderId="19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188" fontId="50" fillId="0" borderId="16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21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wrapText="1"/>
    </xf>
    <xf numFmtId="0" fontId="45" fillId="0" borderId="20" xfId="91" applyFont="1" applyFill="1" applyBorder="1" applyAlignment="1">
      <alignment horizontal="left" vertical="top" wrapText="1"/>
      <protection/>
    </xf>
    <xf numFmtId="0" fontId="44" fillId="0" borderId="21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wrapText="1"/>
    </xf>
    <xf numFmtId="49" fontId="44" fillId="0" borderId="24" xfId="0" applyNumberFormat="1" applyFont="1" applyFill="1" applyBorder="1" applyAlignment="1">
      <alignment horizontal="left"/>
    </xf>
    <xf numFmtId="49" fontId="44" fillId="0" borderId="19" xfId="81" applyNumberFormat="1" applyFont="1" applyFill="1" applyBorder="1" applyAlignment="1">
      <alignment horizontal="center" vertical="top" wrapText="1"/>
      <protection/>
    </xf>
    <xf numFmtId="0" fontId="44" fillId="0" borderId="19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/>
    </xf>
    <xf numFmtId="0" fontId="44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 wrapText="1"/>
    </xf>
    <xf numFmtId="188" fontId="45" fillId="0" borderId="17" xfId="0" applyNumberFormat="1" applyFont="1" applyFill="1" applyBorder="1" applyAlignment="1">
      <alignment horizontal="center"/>
    </xf>
    <xf numFmtId="188" fontId="38" fillId="0" borderId="17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49" fontId="50" fillId="0" borderId="19" xfId="91" applyNumberFormat="1" applyFont="1" applyFill="1" applyBorder="1" applyAlignment="1">
      <alignment horizontal="center" vertical="top" wrapText="1"/>
      <protection/>
    </xf>
    <xf numFmtId="0" fontId="44" fillId="0" borderId="57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4" fillId="0" borderId="44" xfId="91" applyFont="1" applyFill="1" applyBorder="1" applyAlignment="1">
      <alignment vertical="top" wrapText="1"/>
      <protection/>
    </xf>
    <xf numFmtId="0" fontId="44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/>
    </xf>
    <xf numFmtId="0" fontId="44" fillId="0" borderId="65" xfId="0" applyFont="1" applyFill="1" applyBorder="1" applyAlignment="1">
      <alignment/>
    </xf>
    <xf numFmtId="188" fontId="50" fillId="0" borderId="19" xfId="0" applyNumberFormat="1" applyFont="1" applyFill="1" applyBorder="1" applyAlignment="1">
      <alignment horizontal="center" vertical="center"/>
    </xf>
    <xf numFmtId="0" fontId="44" fillId="0" borderId="66" xfId="91" applyFont="1" applyFill="1" applyBorder="1" applyAlignment="1">
      <alignment vertical="top" wrapText="1"/>
      <protection/>
    </xf>
    <xf numFmtId="0" fontId="90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/>
    </xf>
    <xf numFmtId="0" fontId="30" fillId="0" borderId="0" xfId="91" applyFont="1" applyFill="1" applyBorder="1" applyAlignment="1">
      <alignment/>
      <protection/>
    </xf>
    <xf numFmtId="0" fontId="2" fillId="0" borderId="0" xfId="91" applyFont="1" applyFill="1" applyBorder="1" applyAlignment="1">
      <alignment horizontal="right" vertical="top" wrapText="1"/>
      <protection/>
    </xf>
    <xf numFmtId="188" fontId="32" fillId="0" borderId="0" xfId="91" applyNumberFormat="1" applyFont="1" applyFill="1" applyBorder="1" applyAlignment="1">
      <alignment/>
      <protection/>
    </xf>
    <xf numFmtId="0" fontId="95" fillId="0" borderId="0" xfId="91" applyFont="1" applyFill="1" applyBorder="1" applyAlignment="1">
      <alignment/>
      <protection/>
    </xf>
    <xf numFmtId="0" fontId="20" fillId="0" borderId="20" xfId="91" applyFont="1" applyFill="1" applyBorder="1" applyAlignment="1">
      <alignment horizontal="center" vertical="center" wrapText="1"/>
      <protection/>
    </xf>
    <xf numFmtId="0" fontId="26" fillId="0" borderId="24" xfId="91" applyFont="1" applyFill="1" applyBorder="1" applyAlignment="1">
      <alignment horizontal="left" vertical="center" wrapText="1"/>
      <protection/>
    </xf>
    <xf numFmtId="49" fontId="31" fillId="0" borderId="0" xfId="81" applyNumberFormat="1" applyFont="1" applyFill="1" applyBorder="1" applyAlignment="1">
      <alignment vertical="top" wrapText="1"/>
      <protection/>
    </xf>
    <xf numFmtId="0" fontId="31" fillId="0" borderId="0" xfId="91" applyFont="1" applyFill="1" applyBorder="1" applyAlignment="1">
      <alignment horizontal="left" vertical="top" wrapText="1"/>
      <protection/>
    </xf>
    <xf numFmtId="1" fontId="31" fillId="0" borderId="0" xfId="91" applyNumberFormat="1" applyFont="1" applyFill="1" applyBorder="1" applyAlignment="1">
      <alignment wrapText="1"/>
      <protection/>
    </xf>
    <xf numFmtId="0" fontId="31" fillId="0" borderId="0" xfId="91" applyFont="1" applyFill="1" applyBorder="1" applyAlignment="1">
      <alignment wrapText="1"/>
      <protection/>
    </xf>
    <xf numFmtId="188" fontId="31" fillId="0" borderId="0" xfId="91" applyNumberFormat="1" applyFont="1" applyFill="1" applyBorder="1" applyAlignment="1">
      <alignment/>
      <protection/>
    </xf>
    <xf numFmtId="0" fontId="96" fillId="0" borderId="0" xfId="91" applyFont="1" applyFill="1" applyBorder="1" applyAlignment="1">
      <alignment/>
      <protection/>
    </xf>
    <xf numFmtId="49" fontId="22" fillId="0" borderId="0" xfId="92" applyNumberFormat="1" applyFont="1" applyFill="1" applyBorder="1" applyAlignment="1">
      <alignment vertical="top"/>
      <protection/>
    </xf>
    <xf numFmtId="0" fontId="22" fillId="0" borderId="0" xfId="92" applyFont="1" applyFill="1" applyBorder="1">
      <alignment/>
      <protection/>
    </xf>
    <xf numFmtId="0" fontId="22" fillId="0" borderId="0" xfId="91" applyFont="1" applyFill="1" applyBorder="1">
      <alignment/>
      <protection/>
    </xf>
    <xf numFmtId="0" fontId="97" fillId="0" borderId="0" xfId="91" applyFont="1" applyFill="1" applyBorder="1">
      <alignment/>
      <protection/>
    </xf>
    <xf numFmtId="0" fontId="22" fillId="0" borderId="0" xfId="92" applyFont="1" applyFill="1" applyBorder="1" applyAlignment="1">
      <alignment wrapText="1"/>
      <protection/>
    </xf>
    <xf numFmtId="0" fontId="29" fillId="0" borderId="0" xfId="91" applyFont="1" applyFill="1" applyBorder="1" applyAlignment="1">
      <alignment/>
      <protection/>
    </xf>
    <xf numFmtId="0" fontId="34" fillId="15" borderId="16" xfId="0" applyFont="1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0" fontId="36" fillId="15" borderId="16" xfId="0" applyFont="1" applyFill="1" applyBorder="1" applyAlignment="1">
      <alignment horizontal="center"/>
    </xf>
    <xf numFmtId="0" fontId="36" fillId="15" borderId="21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 vertical="center"/>
    </xf>
    <xf numFmtId="0" fontId="35" fillId="15" borderId="21" xfId="0" applyFont="1" applyFill="1" applyBorder="1" applyAlignment="1">
      <alignment horizontal="center" vertical="center"/>
    </xf>
    <xf numFmtId="0" fontId="35" fillId="15" borderId="16" xfId="0" applyFont="1" applyFill="1" applyBorder="1" applyAlignment="1">
      <alignment horizontal="center"/>
    </xf>
    <xf numFmtId="0" fontId="35" fillId="15" borderId="21" xfId="0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 vertical="center"/>
    </xf>
    <xf numFmtId="188" fontId="44" fillId="15" borderId="21" xfId="0" applyNumberFormat="1" applyFont="1" applyFill="1" applyBorder="1" applyAlignment="1">
      <alignment horizontal="center" vertical="center"/>
    </xf>
    <xf numFmtId="188" fontId="44" fillId="15" borderId="33" xfId="0" applyNumberFormat="1" applyFont="1" applyFill="1" applyBorder="1" applyAlignment="1">
      <alignment horizontal="center" vertical="center"/>
    </xf>
    <xf numFmtId="188" fontId="44" fillId="15" borderId="42" xfId="0" applyNumberFormat="1" applyFont="1" applyFill="1" applyBorder="1" applyAlignment="1">
      <alignment horizontal="center" vertical="center"/>
    </xf>
    <xf numFmtId="0" fontId="56" fillId="15" borderId="38" xfId="0" applyFont="1" applyFill="1" applyBorder="1" applyAlignment="1">
      <alignment horizontal="center" vertical="center"/>
    </xf>
    <xf numFmtId="188" fontId="35" fillId="15" borderId="18" xfId="0" applyNumberFormat="1" applyFont="1" applyFill="1" applyBorder="1" applyAlignment="1">
      <alignment horizontal="center" vertical="center"/>
    </xf>
    <xf numFmtId="188" fontId="35" fillId="15" borderId="30" xfId="0" applyNumberFormat="1" applyFont="1" applyFill="1" applyBorder="1" applyAlignment="1">
      <alignment horizontal="center" vertical="center"/>
    </xf>
    <xf numFmtId="188" fontId="56" fillId="15" borderId="17" xfId="0" applyNumberFormat="1" applyFont="1" applyFill="1" applyBorder="1" applyAlignment="1">
      <alignment horizontal="center" vertical="center"/>
    </xf>
    <xf numFmtId="0" fontId="45" fillId="15" borderId="38" xfId="0" applyFont="1" applyFill="1" applyBorder="1" applyAlignment="1">
      <alignment horizontal="center"/>
    </xf>
    <xf numFmtId="0" fontId="35" fillId="15" borderId="18" xfId="0" applyFont="1" applyFill="1" applyBorder="1" applyAlignment="1">
      <alignment horizontal="center"/>
    </xf>
    <xf numFmtId="0" fontId="35" fillId="15" borderId="30" xfId="0" applyFont="1" applyFill="1" applyBorder="1" applyAlignment="1">
      <alignment horizontal="center"/>
    </xf>
    <xf numFmtId="188" fontId="38" fillId="15" borderId="38" xfId="0" applyNumberFormat="1" applyFont="1" applyFill="1" applyBorder="1" applyAlignment="1">
      <alignment horizontal="center"/>
    </xf>
    <xf numFmtId="188" fontId="44" fillId="15" borderId="16" xfId="0" applyNumberFormat="1" applyFont="1" applyFill="1" applyBorder="1" applyAlignment="1">
      <alignment horizontal="center"/>
    </xf>
    <xf numFmtId="188" fontId="44" fillId="15" borderId="21" xfId="0" applyNumberFormat="1" applyFont="1" applyFill="1" applyBorder="1" applyAlignment="1">
      <alignment horizontal="center"/>
    </xf>
    <xf numFmtId="188" fontId="50" fillId="15" borderId="16" xfId="0" applyNumberFormat="1" applyFont="1" applyFill="1" applyBorder="1" applyAlignment="1">
      <alignment horizontal="center" vertical="center"/>
    </xf>
    <xf numFmtId="188" fontId="50" fillId="15" borderId="21" xfId="0" applyNumberFormat="1" applyFont="1" applyFill="1" applyBorder="1" applyAlignment="1">
      <alignment horizontal="center" vertical="center"/>
    </xf>
    <xf numFmtId="188" fontId="45" fillId="15" borderId="25" xfId="0" applyNumberFormat="1" applyFont="1" applyFill="1" applyBorder="1" applyAlignment="1">
      <alignment horizontal="center"/>
    </xf>
    <xf numFmtId="188" fontId="45" fillId="15" borderId="17" xfId="0" applyNumberFormat="1" applyFont="1" applyFill="1" applyBorder="1" applyAlignment="1">
      <alignment horizontal="center"/>
    </xf>
    <xf numFmtId="188" fontId="38" fillId="15" borderId="25" xfId="0" applyNumberFormat="1" applyFont="1" applyFill="1" applyBorder="1" applyAlignment="1">
      <alignment horizontal="center"/>
    </xf>
    <xf numFmtId="188" fontId="35" fillId="15" borderId="16" xfId="0" applyNumberFormat="1" applyFont="1" applyFill="1" applyBorder="1" applyAlignment="1">
      <alignment horizontal="center" vertical="center"/>
    </xf>
    <xf numFmtId="188" fontId="35" fillId="15" borderId="21" xfId="0" applyNumberFormat="1" applyFont="1" applyFill="1" applyBorder="1" applyAlignment="1">
      <alignment horizontal="center" vertical="center"/>
    </xf>
    <xf numFmtId="0" fontId="38" fillId="15" borderId="16" xfId="0" applyFont="1" applyFill="1" applyBorder="1" applyAlignment="1">
      <alignment horizontal="center"/>
    </xf>
    <xf numFmtId="188" fontId="55" fillId="15" borderId="25" xfId="0" applyNumberFormat="1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/>
    </xf>
    <xf numFmtId="188" fontId="44" fillId="15" borderId="20" xfId="0" applyNumberFormat="1" applyFont="1" applyFill="1" applyBorder="1" applyAlignment="1">
      <alignment horizontal="center" vertical="center"/>
    </xf>
    <xf numFmtId="0" fontId="44" fillId="48" borderId="20" xfId="91" applyFont="1" applyFill="1" applyBorder="1" applyAlignment="1">
      <alignment vertical="top" wrapText="1"/>
      <protection/>
    </xf>
    <xf numFmtId="0" fontId="44" fillId="48" borderId="50" xfId="0" applyFont="1" applyFill="1" applyBorder="1" applyAlignment="1">
      <alignment horizontal="center" vertical="center"/>
    </xf>
    <xf numFmtId="0" fontId="44" fillId="48" borderId="16" xfId="0" applyFont="1" applyFill="1" applyBorder="1" applyAlignment="1">
      <alignment horizontal="center" vertical="center"/>
    </xf>
    <xf numFmtId="0" fontId="44" fillId="48" borderId="46" xfId="0" applyFont="1" applyFill="1" applyBorder="1" applyAlignment="1">
      <alignment horizontal="center" vertical="center"/>
    </xf>
    <xf numFmtId="0" fontId="45" fillId="48" borderId="24" xfId="0" applyFont="1" applyFill="1" applyBorder="1" applyAlignment="1">
      <alignment horizontal="center" vertical="center"/>
    </xf>
    <xf numFmtId="188" fontId="44" fillId="48" borderId="16" xfId="0" applyNumberFormat="1" applyFont="1" applyFill="1" applyBorder="1" applyAlignment="1">
      <alignment horizontal="center" vertical="center"/>
    </xf>
    <xf numFmtId="1" fontId="44" fillId="48" borderId="23" xfId="0" applyNumberFormat="1" applyFont="1" applyFill="1" applyBorder="1" applyAlignment="1">
      <alignment horizontal="center" vertical="center"/>
    </xf>
    <xf numFmtId="188" fontId="44" fillId="48" borderId="19" xfId="0" applyNumberFormat="1" applyFont="1" applyFill="1" applyBorder="1" applyAlignment="1">
      <alignment horizontal="center" vertical="center"/>
    </xf>
    <xf numFmtId="188" fontId="44" fillId="48" borderId="21" xfId="0" applyNumberFormat="1" applyFont="1" applyFill="1" applyBorder="1" applyAlignment="1">
      <alignment horizontal="center" vertical="center"/>
    </xf>
    <xf numFmtId="188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top"/>
    </xf>
    <xf numFmtId="188" fontId="45" fillId="0" borderId="0" xfId="0" applyNumberFormat="1" applyFont="1" applyFill="1" applyBorder="1" applyAlignment="1">
      <alignment horizontal="center"/>
    </xf>
    <xf numFmtId="0" fontId="44" fillId="48" borderId="46" xfId="0" applyFont="1" applyFill="1" applyBorder="1" applyAlignment="1">
      <alignment horizontal="left" vertical="center" wrapText="1"/>
    </xf>
    <xf numFmtId="0" fontId="44" fillId="48" borderId="34" xfId="0" applyFont="1" applyFill="1" applyBorder="1" applyAlignment="1">
      <alignment horizontal="center" vertical="center"/>
    </xf>
    <xf numFmtId="0" fontId="45" fillId="48" borderId="34" xfId="0" applyFont="1" applyFill="1" applyBorder="1" applyAlignment="1">
      <alignment horizontal="center" vertical="center"/>
    </xf>
    <xf numFmtId="0" fontId="45" fillId="48" borderId="16" xfId="0" applyFont="1" applyFill="1" applyBorder="1" applyAlignment="1">
      <alignment horizontal="center" vertical="center"/>
    </xf>
    <xf numFmtId="1" fontId="44" fillId="48" borderId="21" xfId="0" applyNumberFormat="1" applyFont="1" applyFill="1" applyBorder="1" applyAlignment="1">
      <alignment horizontal="center" vertical="center"/>
    </xf>
    <xf numFmtId="0" fontId="44" fillId="48" borderId="55" xfId="0" applyFont="1" applyFill="1" applyBorder="1" applyAlignment="1">
      <alignment horizontal="center" vertical="center"/>
    </xf>
    <xf numFmtId="0" fontId="98" fillId="0" borderId="16" xfId="90" applyFont="1" applyFill="1" applyBorder="1" applyAlignment="1">
      <alignment horizontal="center" vertical="center"/>
      <protection/>
    </xf>
    <xf numFmtId="49" fontId="20" fillId="15" borderId="16" xfId="91" applyNumberFormat="1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/>
    </xf>
    <xf numFmtId="0" fontId="26" fillId="15" borderId="16" xfId="91" applyFont="1" applyFill="1" applyBorder="1" applyAlignment="1">
      <alignment horizontal="center" vertical="center" wrapText="1"/>
      <protection/>
    </xf>
    <xf numFmtId="0" fontId="50" fillId="15" borderId="16" xfId="0" applyFont="1" applyFill="1" applyBorder="1" applyAlignment="1">
      <alignment horizontal="center" vertical="center"/>
    </xf>
    <xf numFmtId="0" fontId="26" fillId="49" borderId="16" xfId="90" applyFont="1" applyFill="1" applyBorder="1" applyAlignment="1">
      <alignment horizontal="center" vertical="center"/>
      <protection/>
    </xf>
    <xf numFmtId="0" fontId="50" fillId="48" borderId="20" xfId="91" applyFont="1" applyFill="1" applyBorder="1" applyAlignment="1">
      <alignment vertical="top" wrapText="1"/>
      <protection/>
    </xf>
    <xf numFmtId="1" fontId="45" fillId="0" borderId="25" xfId="0" applyNumberFormat="1" applyFont="1" applyFill="1" applyBorder="1" applyAlignment="1">
      <alignment horizontal="center"/>
    </xf>
    <xf numFmtId="188" fontId="38" fillId="0" borderId="17" xfId="0" applyNumberFormat="1" applyFont="1" applyFill="1" applyBorder="1" applyAlignment="1">
      <alignment horizontal="center"/>
    </xf>
    <xf numFmtId="0" fontId="20" fillId="0" borderId="0" xfId="90" applyFont="1" applyFill="1" applyAlignment="1">
      <alignment vertical="top" wrapText="1"/>
      <protection/>
    </xf>
    <xf numFmtId="0" fontId="1" fillId="0" borderId="0" xfId="90" applyFont="1" applyFill="1" applyAlignment="1">
      <alignment vertical="top" wrapText="1"/>
      <protection/>
    </xf>
    <xf numFmtId="49" fontId="1" fillId="0" borderId="33" xfId="90" applyNumberFormat="1" applyFont="1" applyFill="1" applyBorder="1" applyAlignment="1">
      <alignment horizontal="center" textRotation="90" wrapText="1"/>
      <protection/>
    </xf>
    <xf numFmtId="49" fontId="1" fillId="0" borderId="35" xfId="90" applyNumberFormat="1" applyFont="1" applyFill="1" applyBorder="1" applyAlignment="1">
      <alignment horizontal="center" textRotation="90" wrapText="1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20" fillId="0" borderId="20" xfId="90" applyFont="1" applyFill="1" applyBorder="1" applyAlignment="1">
      <alignment horizontal="center" vertical="center"/>
      <protection/>
    </xf>
    <xf numFmtId="0" fontId="20" fillId="0" borderId="24" xfId="90" applyFont="1" applyFill="1" applyBorder="1" applyAlignment="1">
      <alignment horizontal="center" vertical="center"/>
      <protection/>
    </xf>
    <xf numFmtId="0" fontId="20" fillId="0" borderId="34" xfId="90" applyFont="1" applyFill="1" applyBorder="1" applyAlignment="1">
      <alignment horizontal="center" vertical="center"/>
      <protection/>
    </xf>
    <xf numFmtId="0" fontId="40" fillId="0" borderId="0" xfId="90" applyFont="1" applyAlignment="1">
      <alignment horizontal="center"/>
      <protection/>
    </xf>
    <xf numFmtId="49" fontId="22" fillId="0" borderId="0" xfId="90" applyNumberFormat="1" applyFont="1" applyFill="1" applyAlignment="1">
      <alignment vertical="top" wrapText="1"/>
      <protection/>
    </xf>
    <xf numFmtId="0" fontId="22" fillId="0" borderId="33" xfId="90" applyFont="1" applyFill="1" applyBorder="1" applyAlignment="1">
      <alignment horizontal="center" vertical="center" textRotation="90"/>
      <protection/>
    </xf>
    <xf numFmtId="0" fontId="22" fillId="0" borderId="35" xfId="90" applyFont="1" applyFill="1" applyBorder="1" applyAlignment="1">
      <alignment horizontal="center" vertical="center" textRotation="90"/>
      <protection/>
    </xf>
    <xf numFmtId="0" fontId="22" fillId="0" borderId="18" xfId="90" applyFont="1" applyFill="1" applyBorder="1" applyAlignment="1">
      <alignment horizontal="center" vertical="center" textRotation="90"/>
      <protection/>
    </xf>
    <xf numFmtId="0" fontId="40" fillId="0" borderId="0" xfId="90" applyFont="1" applyFill="1" applyAlignment="1">
      <alignment horizontal="center"/>
      <protection/>
    </xf>
    <xf numFmtId="0" fontId="40" fillId="0" borderId="0" xfId="90" applyFont="1" applyFill="1" applyAlignment="1">
      <alignment horizontal="left"/>
      <protection/>
    </xf>
    <xf numFmtId="0" fontId="46" fillId="0" borderId="0" xfId="90" applyFont="1" applyAlignment="1">
      <alignment vertical="center"/>
      <protection/>
    </xf>
    <xf numFmtId="0" fontId="20" fillId="0" borderId="0" xfId="90" applyFont="1" applyBorder="1" applyAlignment="1">
      <alignment horizontal="left"/>
      <protection/>
    </xf>
    <xf numFmtId="0" fontId="39" fillId="0" borderId="0" xfId="90" applyFont="1" applyFill="1" applyAlignment="1">
      <alignment horizontal="left" wrapText="1"/>
      <protection/>
    </xf>
    <xf numFmtId="0" fontId="39" fillId="0" borderId="0" xfId="90" applyFont="1" applyAlignment="1">
      <alignment horizontal="left"/>
      <protection/>
    </xf>
    <xf numFmtId="0" fontId="40" fillId="0" borderId="0" xfId="90" applyFont="1" applyAlignment="1">
      <alignment horizontal="center"/>
      <protection/>
    </xf>
    <xf numFmtId="0" fontId="42" fillId="0" borderId="0" xfId="90" applyFont="1" applyAlignment="1">
      <alignment horizontal="center"/>
      <protection/>
    </xf>
    <xf numFmtId="0" fontId="22" fillId="0" borderId="0" xfId="90" applyFont="1" applyAlignment="1">
      <alignment horizontal="left"/>
      <protection/>
    </xf>
    <xf numFmtId="0" fontId="39" fillId="0" borderId="0" xfId="90" applyFont="1" applyAlignment="1">
      <alignment horizontal="left" vertical="top" wrapText="1"/>
      <protection/>
    </xf>
    <xf numFmtId="0" fontId="22" fillId="0" borderId="0" xfId="90" applyFont="1" applyBorder="1" applyAlignment="1">
      <alignment horizontal="left"/>
      <protection/>
    </xf>
    <xf numFmtId="0" fontId="39" fillId="0" borderId="0" xfId="90" applyFont="1" applyFill="1" applyAlignment="1">
      <alignment horizontal="left" vertical="center" wrapText="1"/>
      <protection/>
    </xf>
    <xf numFmtId="0" fontId="20" fillId="0" borderId="0" xfId="90" applyFont="1" applyAlignment="1">
      <alignment/>
      <protection/>
    </xf>
    <xf numFmtId="0" fontId="22" fillId="0" borderId="0" xfId="90" applyFont="1" applyAlignment="1">
      <alignment horizontal="center"/>
      <protection/>
    </xf>
    <xf numFmtId="0" fontId="30" fillId="0" borderId="0" xfId="90" applyFont="1" applyAlignment="1">
      <alignment horizontal="center"/>
      <protection/>
    </xf>
    <xf numFmtId="1" fontId="34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0" fontId="37" fillId="0" borderId="67" xfId="0" applyFont="1" applyFill="1" applyBorder="1" applyAlignment="1">
      <alignment horizontal="left" wrapText="1"/>
    </xf>
    <xf numFmtId="0" fontId="22" fillId="0" borderId="0" xfId="91" applyFont="1" applyFill="1" applyBorder="1" applyAlignment="1">
      <alignment horizontal="center"/>
      <protection/>
    </xf>
    <xf numFmtId="0" fontId="29" fillId="0" borderId="0" xfId="91" applyFont="1" applyFill="1" applyBorder="1" applyAlignment="1">
      <alignment horizontal="center"/>
      <protection/>
    </xf>
    <xf numFmtId="0" fontId="30" fillId="0" borderId="0" xfId="91" applyFont="1" applyFill="1" applyBorder="1" applyAlignment="1">
      <alignment horizontal="left"/>
      <protection/>
    </xf>
    <xf numFmtId="1" fontId="50" fillId="0" borderId="0" xfId="0" applyNumberFormat="1" applyFont="1" applyFill="1" applyBorder="1" applyAlignment="1">
      <alignment horizontal="center"/>
    </xf>
    <xf numFmtId="0" fontId="26" fillId="0" borderId="16" xfId="91" applyFont="1" applyFill="1" applyBorder="1" applyAlignment="1">
      <alignment horizontal="left" vertical="center" wrapText="1"/>
      <protection/>
    </xf>
    <xf numFmtId="0" fontId="26" fillId="0" borderId="20" xfId="91" applyFont="1" applyFill="1" applyBorder="1" applyAlignment="1">
      <alignment horizontal="left" vertical="center" wrapText="1"/>
      <protection/>
    </xf>
    <xf numFmtId="1" fontId="52" fillId="0" borderId="24" xfId="91" applyNumberFormat="1" applyFont="1" applyFill="1" applyBorder="1" applyAlignment="1">
      <alignment horizontal="center" vertical="center" wrapText="1"/>
      <protection/>
    </xf>
    <xf numFmtId="1" fontId="52" fillId="0" borderId="34" xfId="91" applyNumberFormat="1" applyFont="1" applyFill="1" applyBorder="1" applyAlignment="1">
      <alignment horizontal="center" vertical="center" wrapText="1"/>
      <protection/>
    </xf>
    <xf numFmtId="49" fontId="22" fillId="0" borderId="0" xfId="92" applyNumberFormat="1" applyFont="1" applyFill="1" applyBorder="1" applyAlignment="1">
      <alignment vertical="top" wrapText="1"/>
      <protection/>
    </xf>
    <xf numFmtId="49" fontId="26" fillId="0" borderId="0" xfId="92" applyNumberFormat="1" applyFont="1" applyFill="1" applyBorder="1" applyAlignment="1">
      <alignment vertical="top" wrapText="1"/>
      <protection/>
    </xf>
    <xf numFmtId="0" fontId="26" fillId="0" borderId="24" xfId="91" applyFont="1" applyFill="1" applyBorder="1" applyAlignment="1">
      <alignment horizontal="left" vertical="center" wrapText="1"/>
      <protection/>
    </xf>
    <xf numFmtId="1" fontId="52" fillId="0" borderId="20" xfId="91" applyNumberFormat="1" applyFont="1" applyFill="1" applyBorder="1" applyAlignment="1">
      <alignment horizontal="center" vertical="center" wrapText="1"/>
      <protection/>
    </xf>
    <xf numFmtId="0" fontId="20" fillId="0" borderId="16" xfId="91" applyFont="1" applyFill="1" applyBorder="1" applyAlignment="1">
      <alignment horizontal="center" vertical="center" wrapText="1"/>
      <protection/>
    </xf>
    <xf numFmtId="0" fontId="20" fillId="0" borderId="20" xfId="91" applyFont="1" applyFill="1" applyBorder="1" applyAlignment="1">
      <alignment horizontal="center" vertical="center" wrapText="1"/>
      <protection/>
    </xf>
    <xf numFmtId="49" fontId="26" fillId="0" borderId="34" xfId="91" applyNumberFormat="1" applyFont="1" applyFill="1" applyBorder="1" applyAlignment="1">
      <alignment horizontal="center" vertical="center" wrapText="1"/>
      <protection/>
    </xf>
    <xf numFmtId="49" fontId="26" fillId="0" borderId="16" xfId="91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6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1" fontId="50" fillId="0" borderId="16" xfId="91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wrapText="1"/>
    </xf>
    <xf numFmtId="49" fontId="45" fillId="0" borderId="22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49" fontId="50" fillId="0" borderId="16" xfId="81" applyNumberFormat="1" applyFont="1" applyFill="1" applyBorder="1" applyAlignment="1">
      <alignment horizontal="center" vertical="center" wrapText="1"/>
      <protection/>
    </xf>
    <xf numFmtId="0" fontId="50" fillId="0" borderId="33" xfId="91" applyFont="1" applyFill="1" applyBorder="1" applyAlignment="1">
      <alignment horizontal="center" vertical="center" wrapText="1"/>
      <protection/>
    </xf>
    <xf numFmtId="0" fontId="50" fillId="0" borderId="35" xfId="91" applyFont="1" applyFill="1" applyBorder="1" applyAlignment="1">
      <alignment horizontal="center" vertical="center" wrapText="1"/>
      <protection/>
    </xf>
    <xf numFmtId="0" fontId="50" fillId="0" borderId="18" xfId="91" applyFont="1" applyFill="1" applyBorder="1" applyAlignment="1">
      <alignment horizontal="center" vertical="center" wrapText="1"/>
      <protection/>
    </xf>
    <xf numFmtId="0" fontId="50" fillId="0" borderId="33" xfId="91" applyFont="1" applyFill="1" applyBorder="1" applyAlignment="1">
      <alignment horizontal="center" vertical="center" textRotation="90" wrapText="1"/>
      <protection/>
    </xf>
    <xf numFmtId="0" fontId="50" fillId="0" borderId="35" xfId="91" applyFont="1" applyFill="1" applyBorder="1" applyAlignment="1">
      <alignment horizontal="center" vertical="center" textRotation="90" wrapText="1"/>
      <protection/>
    </xf>
    <xf numFmtId="0" fontId="50" fillId="0" borderId="18" xfId="91" applyFont="1" applyFill="1" applyBorder="1" applyAlignment="1">
      <alignment horizontal="center" vertical="center" textRotation="90" wrapText="1"/>
      <protection/>
    </xf>
    <xf numFmtId="49" fontId="45" fillId="0" borderId="63" xfId="0" applyNumberFormat="1" applyFont="1" applyFill="1" applyBorder="1" applyAlignment="1">
      <alignment horizontal="center"/>
    </xf>
    <xf numFmtId="49" fontId="34" fillId="0" borderId="70" xfId="0" applyNumberFormat="1" applyFont="1" applyFill="1" applyBorder="1" applyAlignment="1">
      <alignment horizontal="center" vertical="center" textRotation="90"/>
    </xf>
    <xf numFmtId="49" fontId="34" fillId="0" borderId="19" xfId="0" applyNumberFormat="1" applyFont="1" applyFill="1" applyBorder="1" applyAlignment="1">
      <alignment horizontal="center" vertical="center" textRotation="90"/>
    </xf>
    <xf numFmtId="0" fontId="36" fillId="0" borderId="7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textRotation="90"/>
    </xf>
    <xf numFmtId="0" fontId="36" fillId="0" borderId="19" xfId="0" applyFont="1" applyFill="1" applyBorder="1" applyAlignment="1">
      <alignment horizontal="center" textRotation="90" wrapText="1"/>
    </xf>
    <xf numFmtId="0" fontId="34" fillId="0" borderId="19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/>
    </xf>
    <xf numFmtId="0" fontId="34" fillId="15" borderId="2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textRotation="90"/>
    </xf>
    <xf numFmtId="0" fontId="36" fillId="0" borderId="21" xfId="0" applyFont="1" applyFill="1" applyBorder="1" applyAlignment="1">
      <alignment horizontal="center" vertical="justify" textRotation="90"/>
    </xf>
    <xf numFmtId="1" fontId="36" fillId="0" borderId="16" xfId="0" applyNumberFormat="1" applyFont="1" applyFill="1" applyBorder="1" applyAlignment="1">
      <alignment horizontal="center" vertical="justify" textRotation="90" wrapText="1"/>
    </xf>
    <xf numFmtId="0" fontId="34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vertical="justify" textRotation="90" wrapText="1"/>
    </xf>
    <xf numFmtId="0" fontId="36" fillId="0" borderId="16" xfId="0" applyFont="1" applyFill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1" fontId="36" fillId="0" borderId="21" xfId="0" applyNumberFormat="1" applyFont="1" applyFill="1" applyBorder="1" applyAlignment="1">
      <alignment horizontal="center" textRotation="90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_b_g_new_spets_07_12_3" xfId="90"/>
    <cellStyle name="Обычный_b_z_05_03v" xfId="91"/>
    <cellStyle name="Обычный_Зразок плану  blank plan_dod1_dfn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="60" zoomScaleNormal="55" zoomScalePageLayoutView="0" workbookViewId="0" topLeftCell="A13">
      <selection activeCell="AE31" sqref="AE31"/>
    </sheetView>
  </sheetViews>
  <sheetFormatPr defaultColWidth="8.00390625" defaultRowHeight="12.75"/>
  <cols>
    <col min="1" max="1" width="3.25390625" style="22" customWidth="1"/>
    <col min="2" max="2" width="2.75390625" style="22" customWidth="1"/>
    <col min="3" max="54" width="3.625" style="22" customWidth="1"/>
    <col min="55" max="55" width="7.00390625" style="22" customWidth="1"/>
    <col min="56" max="57" width="6.00390625" style="22" customWidth="1"/>
    <col min="58" max="58" width="5.25390625" style="22" customWidth="1"/>
    <col min="59" max="59" width="4.75390625" style="22" customWidth="1"/>
    <col min="60" max="60" width="5.25390625" style="22" customWidth="1"/>
    <col min="61" max="61" width="7.00390625" style="22" customWidth="1"/>
    <col min="62" max="62" width="8.00390625" style="22" customWidth="1"/>
    <col min="63" max="16384" width="8.00390625" style="22" customWidth="1"/>
  </cols>
  <sheetData>
    <row r="1" spans="56:61" ht="24" customHeight="1">
      <c r="BD1" s="421"/>
      <c r="BE1" s="421"/>
      <c r="BF1" s="421"/>
      <c r="BG1" s="421"/>
      <c r="BH1" s="421"/>
      <c r="BI1" s="421"/>
    </row>
    <row r="2" spans="1:61" s="2" customFormat="1" ht="18" customHeight="1">
      <c r="A2" s="1"/>
      <c r="H2" s="422" t="s">
        <v>58</v>
      </c>
      <c r="I2" s="422"/>
      <c r="J2" s="422"/>
      <c r="K2" s="422"/>
      <c r="L2" s="422"/>
      <c r="M2" s="422"/>
      <c r="N2" s="422"/>
      <c r="O2" s="422"/>
      <c r="AG2" s="3"/>
      <c r="AQ2" s="414" t="s">
        <v>26</v>
      </c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119"/>
      <c r="BC2" s="423" t="s">
        <v>59</v>
      </c>
      <c r="BD2" s="423"/>
      <c r="BE2" s="423"/>
      <c r="BF2" s="423"/>
      <c r="BG2" s="423"/>
      <c r="BH2" s="423"/>
      <c r="BI2" s="423"/>
    </row>
    <row r="3" spans="1:61" s="2" customFormat="1" ht="20.25" customHeight="1">
      <c r="A3" s="1"/>
      <c r="B3" s="417" t="s">
        <v>27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120"/>
      <c r="BC3" s="418"/>
      <c r="BD3" s="418"/>
      <c r="BE3" s="418"/>
      <c r="BF3" s="418"/>
      <c r="BG3" s="418"/>
      <c r="BH3" s="418"/>
      <c r="BI3" s="418"/>
    </row>
    <row r="4" spans="1:61" s="2" customFormat="1" ht="20.25" customHeight="1">
      <c r="A4" s="1"/>
      <c r="B4" s="417" t="s">
        <v>28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AQ4" s="418" t="s">
        <v>311</v>
      </c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</row>
    <row r="5" spans="1:61" s="2" customFormat="1" ht="26.25" customHeight="1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N5" s="4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</row>
    <row r="6" spans="1:61" s="2" customFormat="1" ht="33.75" customHeight="1">
      <c r="A6" s="1"/>
      <c r="B6" s="419" t="s">
        <v>57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AQ6" s="420" t="s">
        <v>110</v>
      </c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0"/>
    </row>
    <row r="7" spans="1:61" s="2" customFormat="1" ht="20.25" customHeight="1">
      <c r="A7" s="1"/>
      <c r="B7" s="419" t="s">
        <v>191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30"/>
      <c r="V7" s="30"/>
      <c r="W7" s="30"/>
      <c r="X7" s="30"/>
      <c r="Y7" s="3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</row>
    <row r="8" spans="1:61" s="2" customFormat="1" ht="23.25" customHeight="1">
      <c r="A8" s="1"/>
      <c r="B8" s="419" t="s">
        <v>193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Q8" s="414" t="s">
        <v>83</v>
      </c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</row>
    <row r="9" spans="1:61" s="2" customFormat="1" ht="24.75" customHeight="1">
      <c r="A9" s="1"/>
      <c r="B9" s="412" t="s">
        <v>192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28"/>
      <c r="V9" s="28"/>
      <c r="W9" s="28"/>
      <c r="X9" s="28"/>
      <c r="Y9" s="2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</row>
    <row r="10" spans="1:61" s="2" customFormat="1" ht="30" customHeight="1">
      <c r="A10" s="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s="2" customFormat="1" ht="24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 s="7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</row>
    <row r="12" spans="2:61" s="2" customFormat="1" ht="24.75">
      <c r="B12" s="8"/>
      <c r="C12" s="9"/>
      <c r="D12" s="10"/>
      <c r="E12" s="11"/>
      <c r="F12" s="12"/>
      <c r="G12" s="11"/>
      <c r="H12" s="11"/>
      <c r="I12" s="11"/>
      <c r="J12" s="11"/>
      <c r="K12" s="11"/>
      <c r="L12" s="10"/>
      <c r="M12" s="10"/>
      <c r="N12" s="10"/>
      <c r="O12" s="10"/>
      <c r="P12" s="10"/>
      <c r="AP12" s="7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</row>
    <row r="13" spans="2:52" s="13" customFormat="1" ht="18">
      <c r="B13" s="14"/>
      <c r="C13" s="15"/>
      <c r="D13" s="16"/>
      <c r="E13" s="17"/>
      <c r="F13" s="18"/>
      <c r="G13" s="17"/>
      <c r="H13" s="17"/>
      <c r="I13" s="17"/>
      <c r="J13" s="17"/>
      <c r="K13" s="17"/>
      <c r="L13" s="16"/>
      <c r="M13" s="16"/>
      <c r="N13" s="16"/>
      <c r="O13" s="16"/>
      <c r="P13" s="16"/>
      <c r="AZ13" s="19"/>
    </row>
    <row r="14" spans="2:52" s="13" customFormat="1" ht="26.25">
      <c r="B14" s="14"/>
      <c r="C14" s="15"/>
      <c r="D14" s="16"/>
      <c r="E14" s="17"/>
      <c r="F14" s="18"/>
      <c r="G14" s="17"/>
      <c r="H14" s="17"/>
      <c r="I14" s="17"/>
      <c r="J14" s="17"/>
      <c r="K14" s="17"/>
      <c r="L14" s="16"/>
      <c r="M14" s="16"/>
      <c r="N14" s="16"/>
      <c r="O14" s="16"/>
      <c r="P14" s="16"/>
      <c r="S14" s="415" t="s">
        <v>29</v>
      </c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19"/>
    </row>
    <row r="15" spans="19:51" s="2" customFormat="1" ht="24.75" customHeight="1">
      <c r="S15" s="32" t="s">
        <v>30</v>
      </c>
      <c r="T15" s="33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28:43" s="2" customFormat="1" ht="30" customHeight="1">
      <c r="AB16" s="20"/>
      <c r="AC16" s="416" t="s">
        <v>31</v>
      </c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</row>
    <row r="17" spans="13:55" s="2" customFormat="1" ht="26.25">
      <c r="M17" s="409" t="s">
        <v>82</v>
      </c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</row>
    <row r="18" spans="13:55" s="2" customFormat="1" ht="26.25">
      <c r="M18" s="410" t="s">
        <v>312</v>
      </c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</row>
    <row r="19" spans="13:55" s="2" customFormat="1" ht="27.75">
      <c r="M19" s="411" t="s">
        <v>305</v>
      </c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</row>
    <row r="20" spans="13:55" s="2" customFormat="1" ht="27.75">
      <c r="M20" s="411" t="s">
        <v>304</v>
      </c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</row>
    <row r="21" spans="13:55" s="2" customFormat="1" ht="27.75">
      <c r="M21" s="411" t="s">
        <v>303</v>
      </c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</row>
    <row r="22" spans="13:55" s="2" customFormat="1" ht="27.75"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</row>
    <row r="23" spans="13:55" s="2" customFormat="1" ht="26.25">
      <c r="M23" s="404" t="s">
        <v>355</v>
      </c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 ht="12.75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117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2.75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117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1" ht="20.25">
      <c r="A26" s="82" t="s">
        <v>111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405" t="s">
        <v>112</v>
      </c>
      <c r="BD26" s="405"/>
      <c r="BE26" s="405"/>
      <c r="BF26" s="405"/>
      <c r="BG26" s="405"/>
      <c r="BH26" s="405"/>
      <c r="BI26" s="405"/>
    </row>
    <row r="27" spans="1:61" ht="15.75" customHeight="1">
      <c r="A27" s="406" t="s">
        <v>113</v>
      </c>
      <c r="B27" s="401" t="s">
        <v>114</v>
      </c>
      <c r="C27" s="402"/>
      <c r="D27" s="402"/>
      <c r="E27" s="403"/>
      <c r="F27" s="83"/>
      <c r="G27" s="401" t="s">
        <v>115</v>
      </c>
      <c r="H27" s="402"/>
      <c r="I27" s="402"/>
      <c r="J27" s="403"/>
      <c r="K27" s="83"/>
      <c r="L27" s="401" t="s">
        <v>116</v>
      </c>
      <c r="M27" s="402"/>
      <c r="N27" s="402"/>
      <c r="O27" s="84"/>
      <c r="P27" s="85" t="s">
        <v>117</v>
      </c>
      <c r="Q27" s="86"/>
      <c r="R27" s="86"/>
      <c r="S27" s="87"/>
      <c r="T27" s="83"/>
      <c r="U27" s="401" t="s">
        <v>118</v>
      </c>
      <c r="V27" s="402"/>
      <c r="W27" s="402"/>
      <c r="X27" s="403"/>
      <c r="Y27" s="83"/>
      <c r="Z27" s="401" t="s">
        <v>119</v>
      </c>
      <c r="AA27" s="402"/>
      <c r="AB27" s="403"/>
      <c r="AC27" s="83"/>
      <c r="AD27" s="401" t="s">
        <v>120</v>
      </c>
      <c r="AE27" s="402"/>
      <c r="AF27" s="402"/>
      <c r="AG27" s="83"/>
      <c r="AH27" s="401" t="s">
        <v>121</v>
      </c>
      <c r="AI27" s="402"/>
      <c r="AJ27" s="402"/>
      <c r="AK27" s="403"/>
      <c r="AL27" s="83"/>
      <c r="AM27" s="401" t="s">
        <v>122</v>
      </c>
      <c r="AN27" s="402"/>
      <c r="AO27" s="402"/>
      <c r="AP27" s="88"/>
      <c r="AQ27" s="85" t="s">
        <v>123</v>
      </c>
      <c r="AR27" s="86"/>
      <c r="AS27" s="87"/>
      <c r="AT27" s="83"/>
      <c r="AU27" s="401" t="s">
        <v>124</v>
      </c>
      <c r="AV27" s="402"/>
      <c r="AW27" s="402"/>
      <c r="AX27" s="403"/>
      <c r="AY27" s="83"/>
      <c r="AZ27" s="401" t="s">
        <v>125</v>
      </c>
      <c r="BA27" s="402"/>
      <c r="BB27" s="402"/>
      <c r="BC27" s="398" t="s">
        <v>126</v>
      </c>
      <c r="BD27" s="398" t="s">
        <v>127</v>
      </c>
      <c r="BE27" s="398" t="s">
        <v>128</v>
      </c>
      <c r="BF27" s="398" t="s">
        <v>129</v>
      </c>
      <c r="BG27" s="398" t="s">
        <v>130</v>
      </c>
      <c r="BH27" s="398" t="s">
        <v>131</v>
      </c>
      <c r="BI27" s="398" t="s">
        <v>0</v>
      </c>
    </row>
    <row r="28" spans="1:61" ht="12.75">
      <c r="A28" s="407"/>
      <c r="B28" s="89"/>
      <c r="C28" s="89"/>
      <c r="D28" s="89"/>
      <c r="E28" s="89"/>
      <c r="F28" s="90">
        <v>25</v>
      </c>
      <c r="G28" s="89"/>
      <c r="H28" s="89"/>
      <c r="I28" s="89"/>
      <c r="J28" s="89"/>
      <c r="K28" s="90">
        <v>30</v>
      </c>
      <c r="L28" s="89"/>
      <c r="M28" s="89"/>
      <c r="N28" s="89"/>
      <c r="O28" s="91">
        <v>27</v>
      </c>
      <c r="P28" s="92"/>
      <c r="Q28" s="89"/>
      <c r="R28" s="89"/>
      <c r="S28" s="89"/>
      <c r="T28" s="90"/>
      <c r="U28" s="89"/>
      <c r="V28" s="89"/>
      <c r="W28" s="89"/>
      <c r="X28" s="89"/>
      <c r="Y28" s="90">
        <v>29</v>
      </c>
      <c r="Z28" s="89"/>
      <c r="AA28" s="89"/>
      <c r="AB28" s="89"/>
      <c r="AC28" s="90">
        <v>26</v>
      </c>
      <c r="AD28" s="89"/>
      <c r="AE28" s="89"/>
      <c r="AF28" s="89"/>
      <c r="AG28" s="90">
        <v>26</v>
      </c>
      <c r="AH28" s="89"/>
      <c r="AI28" s="89"/>
      <c r="AJ28" s="89"/>
      <c r="AK28" s="89"/>
      <c r="AL28" s="90">
        <v>30</v>
      </c>
      <c r="AM28" s="89"/>
      <c r="AN28" s="89"/>
      <c r="AO28" s="89"/>
      <c r="AP28" s="91">
        <v>28</v>
      </c>
      <c r="AQ28" s="92"/>
      <c r="AR28" s="89"/>
      <c r="AS28" s="89"/>
      <c r="AT28" s="90">
        <v>25</v>
      </c>
      <c r="AU28" s="93"/>
      <c r="AV28" s="89"/>
      <c r="AW28" s="89"/>
      <c r="AX28" s="89"/>
      <c r="AY28" s="90">
        <v>30</v>
      </c>
      <c r="AZ28" s="89"/>
      <c r="BA28" s="89"/>
      <c r="BB28" s="89"/>
      <c r="BC28" s="399"/>
      <c r="BD28" s="399"/>
      <c r="BE28" s="399"/>
      <c r="BF28" s="399"/>
      <c r="BG28" s="399"/>
      <c r="BH28" s="399"/>
      <c r="BI28" s="399"/>
    </row>
    <row r="29" spans="1:61" ht="12.75">
      <c r="A29" s="407"/>
      <c r="B29" s="91"/>
      <c r="C29" s="91"/>
      <c r="D29" s="91"/>
      <c r="E29" s="91"/>
      <c r="F29" s="94" t="s">
        <v>132</v>
      </c>
      <c r="G29" s="91"/>
      <c r="H29" s="91"/>
      <c r="I29" s="91"/>
      <c r="J29" s="91"/>
      <c r="K29" s="94" t="s">
        <v>133</v>
      </c>
      <c r="L29" s="91"/>
      <c r="M29" s="91"/>
      <c r="N29" s="91"/>
      <c r="O29" s="91" t="s">
        <v>134</v>
      </c>
      <c r="P29" s="91"/>
      <c r="Q29" s="91"/>
      <c r="R29" s="91"/>
      <c r="S29" s="91"/>
      <c r="T29" s="94" t="s">
        <v>135</v>
      </c>
      <c r="U29" s="91"/>
      <c r="V29" s="91"/>
      <c r="W29" s="91"/>
      <c r="X29" s="91"/>
      <c r="Y29" s="94" t="s">
        <v>136</v>
      </c>
      <c r="Z29" s="91"/>
      <c r="AA29" s="91"/>
      <c r="AB29" s="91"/>
      <c r="AC29" s="94" t="s">
        <v>137</v>
      </c>
      <c r="AD29" s="91"/>
      <c r="AE29" s="91"/>
      <c r="AF29" s="91"/>
      <c r="AG29" s="94" t="s">
        <v>138</v>
      </c>
      <c r="AH29" s="91"/>
      <c r="AI29" s="91"/>
      <c r="AJ29" s="91"/>
      <c r="AK29" s="91"/>
      <c r="AL29" s="94" t="s">
        <v>139</v>
      </c>
      <c r="AM29" s="91"/>
      <c r="AN29" s="91"/>
      <c r="AO29" s="91"/>
      <c r="AP29" s="94" t="s">
        <v>140</v>
      </c>
      <c r="AQ29" s="95"/>
      <c r="AR29" s="91"/>
      <c r="AS29" s="91"/>
      <c r="AT29" s="94" t="s">
        <v>141</v>
      </c>
      <c r="AU29" s="91"/>
      <c r="AV29" s="91"/>
      <c r="AW29" s="91"/>
      <c r="AX29" s="91"/>
      <c r="AY29" s="94" t="s">
        <v>142</v>
      </c>
      <c r="AZ29" s="91"/>
      <c r="BA29" s="91"/>
      <c r="BB29" s="91"/>
      <c r="BC29" s="399"/>
      <c r="BD29" s="399"/>
      <c r="BE29" s="399"/>
      <c r="BF29" s="399"/>
      <c r="BG29" s="399"/>
      <c r="BH29" s="399"/>
      <c r="BI29" s="399"/>
    </row>
    <row r="30" spans="1:61" ht="12.75">
      <c r="A30" s="407"/>
      <c r="B30" s="96">
        <v>1</v>
      </c>
      <c r="C30" s="96">
        <v>4</v>
      </c>
      <c r="D30" s="96">
        <v>11</v>
      </c>
      <c r="E30" s="96">
        <v>18</v>
      </c>
      <c r="F30" s="90">
        <v>1</v>
      </c>
      <c r="G30" s="96">
        <v>2</v>
      </c>
      <c r="H30" s="96">
        <v>9</v>
      </c>
      <c r="I30" s="96">
        <v>16</v>
      </c>
      <c r="J30" s="96">
        <v>23</v>
      </c>
      <c r="K30" s="90">
        <v>5</v>
      </c>
      <c r="L30" s="96">
        <v>6</v>
      </c>
      <c r="M30" s="96">
        <v>13</v>
      </c>
      <c r="N30" s="96">
        <v>20</v>
      </c>
      <c r="O30" s="96">
        <v>1</v>
      </c>
      <c r="P30" s="96">
        <v>4</v>
      </c>
      <c r="Q30" s="96">
        <v>11</v>
      </c>
      <c r="R30" s="96">
        <v>18</v>
      </c>
      <c r="S30" s="96">
        <v>25</v>
      </c>
      <c r="T30" s="90"/>
      <c r="U30" s="96">
        <v>1</v>
      </c>
      <c r="V30" s="96">
        <v>8</v>
      </c>
      <c r="W30" s="96">
        <v>15</v>
      </c>
      <c r="X30" s="96">
        <v>22</v>
      </c>
      <c r="Y30" s="90">
        <v>4</v>
      </c>
      <c r="Z30" s="96">
        <v>5</v>
      </c>
      <c r="AA30" s="96">
        <v>12</v>
      </c>
      <c r="AB30" s="96">
        <v>19</v>
      </c>
      <c r="AC30" s="90">
        <v>4</v>
      </c>
      <c r="AD30" s="96">
        <v>5</v>
      </c>
      <c r="AE30" s="96">
        <v>12</v>
      </c>
      <c r="AF30" s="96">
        <v>19</v>
      </c>
      <c r="AG30" s="90">
        <v>1</v>
      </c>
      <c r="AH30" s="96">
        <v>2</v>
      </c>
      <c r="AI30" s="96">
        <v>9</v>
      </c>
      <c r="AJ30" s="96">
        <v>16</v>
      </c>
      <c r="AK30" s="96">
        <v>23</v>
      </c>
      <c r="AL30" s="90">
        <v>6</v>
      </c>
      <c r="AM30" s="96">
        <v>7</v>
      </c>
      <c r="AN30" s="96">
        <v>14</v>
      </c>
      <c r="AO30" s="96">
        <v>21</v>
      </c>
      <c r="AP30" s="96">
        <v>3</v>
      </c>
      <c r="AQ30" s="96">
        <v>4</v>
      </c>
      <c r="AR30" s="96">
        <v>11</v>
      </c>
      <c r="AS30" s="96">
        <v>18</v>
      </c>
      <c r="AT30" s="90">
        <v>1</v>
      </c>
      <c r="AU30" s="96">
        <v>2</v>
      </c>
      <c r="AV30" s="96">
        <v>9</v>
      </c>
      <c r="AW30" s="96">
        <v>16</v>
      </c>
      <c r="AX30" s="96">
        <v>23</v>
      </c>
      <c r="AY30" s="96">
        <v>5</v>
      </c>
      <c r="AZ30" s="96">
        <v>6</v>
      </c>
      <c r="BA30" s="96">
        <v>13</v>
      </c>
      <c r="BB30" s="96">
        <v>20</v>
      </c>
      <c r="BC30" s="399"/>
      <c r="BD30" s="399"/>
      <c r="BE30" s="399"/>
      <c r="BF30" s="399"/>
      <c r="BG30" s="399"/>
      <c r="BH30" s="399"/>
      <c r="BI30" s="399"/>
    </row>
    <row r="31" spans="1:61" ht="12.75">
      <c r="A31" s="408"/>
      <c r="B31" s="98">
        <v>3</v>
      </c>
      <c r="C31" s="98">
        <v>10</v>
      </c>
      <c r="D31" s="98">
        <v>17</v>
      </c>
      <c r="E31" s="98">
        <v>24</v>
      </c>
      <c r="F31" s="99" t="s">
        <v>133</v>
      </c>
      <c r="G31" s="98">
        <v>8</v>
      </c>
      <c r="H31" s="98">
        <v>15</v>
      </c>
      <c r="I31" s="98">
        <v>22</v>
      </c>
      <c r="J31" s="98">
        <v>29</v>
      </c>
      <c r="K31" s="99" t="s">
        <v>134</v>
      </c>
      <c r="L31" s="98">
        <v>12</v>
      </c>
      <c r="M31" s="98">
        <v>19</v>
      </c>
      <c r="N31" s="98">
        <v>26</v>
      </c>
      <c r="O31" s="99" t="s">
        <v>135</v>
      </c>
      <c r="P31" s="98">
        <v>10</v>
      </c>
      <c r="Q31" s="98">
        <v>17</v>
      </c>
      <c r="R31" s="98">
        <v>24</v>
      </c>
      <c r="S31" s="98">
        <v>31</v>
      </c>
      <c r="T31" s="99">
        <v>1</v>
      </c>
      <c r="U31" s="98">
        <v>7</v>
      </c>
      <c r="V31" s="98">
        <v>14</v>
      </c>
      <c r="W31" s="98">
        <v>21</v>
      </c>
      <c r="X31" s="98">
        <v>28</v>
      </c>
      <c r="Y31" s="99" t="s">
        <v>137</v>
      </c>
      <c r="Z31" s="98">
        <v>11</v>
      </c>
      <c r="AA31" s="98">
        <v>18</v>
      </c>
      <c r="AB31" s="98">
        <v>25</v>
      </c>
      <c r="AC31" s="99" t="s">
        <v>138</v>
      </c>
      <c r="AD31" s="98">
        <v>11</v>
      </c>
      <c r="AE31" s="98">
        <v>18</v>
      </c>
      <c r="AF31" s="98">
        <v>25</v>
      </c>
      <c r="AG31" s="99" t="s">
        <v>139</v>
      </c>
      <c r="AH31" s="98">
        <v>8</v>
      </c>
      <c r="AI31" s="98">
        <v>15</v>
      </c>
      <c r="AJ31" s="98">
        <v>22</v>
      </c>
      <c r="AK31" s="98">
        <v>29</v>
      </c>
      <c r="AL31" s="99" t="s">
        <v>140</v>
      </c>
      <c r="AM31" s="98">
        <v>13</v>
      </c>
      <c r="AN31" s="98">
        <v>20</v>
      </c>
      <c r="AO31" s="98">
        <v>27</v>
      </c>
      <c r="AP31" s="99" t="s">
        <v>141</v>
      </c>
      <c r="AQ31" s="98">
        <v>10</v>
      </c>
      <c r="AR31" s="98">
        <v>17</v>
      </c>
      <c r="AS31" s="98">
        <v>24</v>
      </c>
      <c r="AT31" s="99" t="s">
        <v>142</v>
      </c>
      <c r="AU31" s="98">
        <v>8</v>
      </c>
      <c r="AV31" s="98">
        <v>15</v>
      </c>
      <c r="AW31" s="98">
        <v>22</v>
      </c>
      <c r="AX31" s="98">
        <v>29</v>
      </c>
      <c r="AY31" s="99" t="s">
        <v>143</v>
      </c>
      <c r="AZ31" s="98">
        <v>12</v>
      </c>
      <c r="BA31" s="98">
        <v>19</v>
      </c>
      <c r="BB31" s="98">
        <v>31</v>
      </c>
      <c r="BC31" s="400"/>
      <c r="BD31" s="400"/>
      <c r="BE31" s="400"/>
      <c r="BF31" s="400"/>
      <c r="BG31" s="400"/>
      <c r="BH31" s="400"/>
      <c r="BI31" s="400"/>
    </row>
    <row r="32" spans="1:61" ht="12.75">
      <c r="A32" s="97"/>
      <c r="B32" s="98">
        <v>1</v>
      </c>
      <c r="C32" s="98">
        <v>2</v>
      </c>
      <c r="D32" s="98">
        <v>3</v>
      </c>
      <c r="E32" s="98">
        <v>4</v>
      </c>
      <c r="F32" s="98">
        <v>5</v>
      </c>
      <c r="G32" s="98">
        <v>6</v>
      </c>
      <c r="H32" s="98">
        <v>7</v>
      </c>
      <c r="I32" s="98">
        <v>8</v>
      </c>
      <c r="J32" s="98">
        <v>9</v>
      </c>
      <c r="K32" s="98">
        <v>10</v>
      </c>
      <c r="L32" s="98">
        <v>11</v>
      </c>
      <c r="M32" s="98">
        <v>12</v>
      </c>
      <c r="N32" s="98">
        <v>13</v>
      </c>
      <c r="O32" s="98">
        <v>14</v>
      </c>
      <c r="P32" s="98">
        <v>15</v>
      </c>
      <c r="Q32" s="98">
        <v>16</v>
      </c>
      <c r="R32" s="98">
        <v>17</v>
      </c>
      <c r="S32" s="98">
        <v>18</v>
      </c>
      <c r="T32" s="98"/>
      <c r="U32" s="98">
        <v>19</v>
      </c>
      <c r="V32" s="98">
        <v>20</v>
      </c>
      <c r="W32" s="98">
        <v>21</v>
      </c>
      <c r="X32" s="98">
        <v>22</v>
      </c>
      <c r="Y32" s="98">
        <v>23</v>
      </c>
      <c r="Z32" s="98">
        <v>24</v>
      </c>
      <c r="AA32" s="98">
        <v>25</v>
      </c>
      <c r="AB32" s="98">
        <v>26</v>
      </c>
      <c r="AC32" s="98">
        <v>27</v>
      </c>
      <c r="AD32" s="98">
        <v>28</v>
      </c>
      <c r="AE32" s="98">
        <v>29</v>
      </c>
      <c r="AF32" s="98">
        <v>30</v>
      </c>
      <c r="AG32" s="98">
        <v>31</v>
      </c>
      <c r="AH32" s="98">
        <v>32</v>
      </c>
      <c r="AI32" s="98">
        <v>33</v>
      </c>
      <c r="AJ32" s="98">
        <v>34</v>
      </c>
      <c r="AK32" s="98">
        <v>35</v>
      </c>
      <c r="AL32" s="98">
        <v>36</v>
      </c>
      <c r="AM32" s="98">
        <v>37</v>
      </c>
      <c r="AN32" s="98">
        <v>38</v>
      </c>
      <c r="AO32" s="98">
        <v>39</v>
      </c>
      <c r="AP32" s="98">
        <v>40</v>
      </c>
      <c r="AQ32" s="98">
        <v>41</v>
      </c>
      <c r="AR32" s="98">
        <v>42</v>
      </c>
      <c r="AS32" s="98">
        <v>43</v>
      </c>
      <c r="AT32" s="98">
        <v>44</v>
      </c>
      <c r="AU32" s="98">
        <v>45</v>
      </c>
      <c r="AV32" s="98">
        <v>46</v>
      </c>
      <c r="AW32" s="98">
        <v>47</v>
      </c>
      <c r="AX32" s="98">
        <v>48</v>
      </c>
      <c r="AY32" s="98">
        <v>49</v>
      </c>
      <c r="AZ32" s="98">
        <v>50</v>
      </c>
      <c r="BA32" s="98">
        <v>51</v>
      </c>
      <c r="BB32" s="98">
        <v>52</v>
      </c>
      <c r="BC32" s="100"/>
      <c r="BD32" s="100"/>
      <c r="BE32" s="100"/>
      <c r="BF32" s="100"/>
      <c r="BG32" s="100"/>
      <c r="BH32" s="100"/>
      <c r="BI32" s="100"/>
    </row>
    <row r="33" spans="1:61" ht="20.25">
      <c r="A33" s="101" t="s">
        <v>136</v>
      </c>
      <c r="B33" s="102"/>
      <c r="C33" s="102"/>
      <c r="D33" s="102"/>
      <c r="E33" s="102"/>
      <c r="F33" s="102" t="s">
        <v>356</v>
      </c>
      <c r="G33" s="102" t="s">
        <v>356</v>
      </c>
      <c r="H33" s="102"/>
      <c r="I33" s="102"/>
      <c r="J33" s="102"/>
      <c r="K33" s="102" t="s">
        <v>357</v>
      </c>
      <c r="L33" s="102"/>
      <c r="M33" s="102"/>
      <c r="N33" s="102"/>
      <c r="O33" s="102"/>
      <c r="P33" s="102"/>
      <c r="Q33" s="102"/>
      <c r="R33" s="102"/>
      <c r="S33" s="102"/>
      <c r="T33" s="103"/>
      <c r="U33" s="103"/>
      <c r="V33" s="102"/>
      <c r="W33" s="102" t="s">
        <v>145</v>
      </c>
      <c r="X33" s="102" t="s">
        <v>145</v>
      </c>
      <c r="Y33" s="102"/>
      <c r="Z33" s="102"/>
      <c r="AA33" s="102"/>
      <c r="AB33" s="102" t="s">
        <v>356</v>
      </c>
      <c r="AC33" s="102" t="s">
        <v>356</v>
      </c>
      <c r="AD33" s="102"/>
      <c r="AE33" s="102"/>
      <c r="AF33" s="102"/>
      <c r="AG33" s="102" t="s">
        <v>357</v>
      </c>
      <c r="AH33" s="102"/>
      <c r="AI33" s="102"/>
      <c r="AJ33" s="102"/>
      <c r="AK33" s="102"/>
      <c r="AL33" s="102"/>
      <c r="AM33" s="103" t="s">
        <v>146</v>
      </c>
      <c r="AN33" s="103" t="s">
        <v>146</v>
      </c>
      <c r="AO33" s="103" t="s">
        <v>146</v>
      </c>
      <c r="AP33" s="102" t="s">
        <v>146</v>
      </c>
      <c r="AQ33" s="102"/>
      <c r="AR33" s="102"/>
      <c r="AS33" s="102" t="s">
        <v>145</v>
      </c>
      <c r="AT33" s="102" t="s">
        <v>145</v>
      </c>
      <c r="AU33" s="102" t="s">
        <v>145</v>
      </c>
      <c r="AV33" s="102" t="s">
        <v>145</v>
      </c>
      <c r="AW33" s="102" t="s">
        <v>145</v>
      </c>
      <c r="AX33" s="102" t="s">
        <v>145</v>
      </c>
      <c r="AY33" s="102" t="s">
        <v>145</v>
      </c>
      <c r="AZ33" s="102" t="s">
        <v>145</v>
      </c>
      <c r="BA33" s="102" t="s">
        <v>145</v>
      </c>
      <c r="BB33" s="102" t="s">
        <v>145</v>
      </c>
      <c r="BC33" s="104">
        <v>32</v>
      </c>
      <c r="BD33" s="104">
        <v>4</v>
      </c>
      <c r="BE33" s="104"/>
      <c r="BF33" s="104">
        <v>4</v>
      </c>
      <c r="BG33" s="104"/>
      <c r="BH33" s="104">
        <v>12</v>
      </c>
      <c r="BI33" s="105">
        <f>SUM(BC33:BH33)</f>
        <v>52</v>
      </c>
    </row>
    <row r="34" spans="1:61" ht="20.25">
      <c r="A34" s="101" t="s">
        <v>137</v>
      </c>
      <c r="B34" s="102"/>
      <c r="C34" s="102"/>
      <c r="D34" s="102"/>
      <c r="E34" s="102"/>
      <c r="F34" s="102"/>
      <c r="G34" s="102"/>
      <c r="H34" s="102"/>
      <c r="I34" s="102" t="s">
        <v>356</v>
      </c>
      <c r="J34" s="102" t="s">
        <v>356</v>
      </c>
      <c r="K34" s="102"/>
      <c r="L34" s="102"/>
      <c r="M34" s="102" t="s">
        <v>146</v>
      </c>
      <c r="N34" s="102" t="s">
        <v>146</v>
      </c>
      <c r="O34" s="102" t="s">
        <v>357</v>
      </c>
      <c r="P34" s="102"/>
      <c r="Q34" s="102"/>
      <c r="R34" s="102"/>
      <c r="S34" s="102"/>
      <c r="T34" s="103"/>
      <c r="U34" s="103"/>
      <c r="V34" s="102"/>
      <c r="W34" s="102" t="s">
        <v>145</v>
      </c>
      <c r="X34" s="102" t="s">
        <v>145</v>
      </c>
      <c r="Y34" s="102"/>
      <c r="Z34" s="102"/>
      <c r="AA34" s="102"/>
      <c r="AB34" s="102"/>
      <c r="AC34" s="102"/>
      <c r="AD34" s="102" t="s">
        <v>356</v>
      </c>
      <c r="AE34" s="102" t="s">
        <v>356</v>
      </c>
      <c r="AF34" s="102"/>
      <c r="AG34" s="102"/>
      <c r="AH34" s="102"/>
      <c r="AI34" s="102"/>
      <c r="AJ34" s="102"/>
      <c r="AK34" s="102" t="s">
        <v>357</v>
      </c>
      <c r="AL34" s="102"/>
      <c r="AM34" s="102"/>
      <c r="AN34" s="102"/>
      <c r="AO34" s="102"/>
      <c r="AP34" s="103"/>
      <c r="AQ34" s="103"/>
      <c r="AR34" s="103"/>
      <c r="AS34" s="102" t="s">
        <v>145</v>
      </c>
      <c r="AT34" s="102" t="s">
        <v>145</v>
      </c>
      <c r="AU34" s="102" t="s">
        <v>145</v>
      </c>
      <c r="AV34" s="102" t="s">
        <v>145</v>
      </c>
      <c r="AW34" s="102" t="s">
        <v>145</v>
      </c>
      <c r="AX34" s="102" t="s">
        <v>145</v>
      </c>
      <c r="AY34" s="102" t="s">
        <v>145</v>
      </c>
      <c r="AZ34" s="102" t="s">
        <v>145</v>
      </c>
      <c r="BA34" s="102" t="s">
        <v>145</v>
      </c>
      <c r="BB34" s="102" t="s">
        <v>145</v>
      </c>
      <c r="BC34" s="104">
        <v>34</v>
      </c>
      <c r="BD34" s="104">
        <v>4</v>
      </c>
      <c r="BE34" s="104"/>
      <c r="BF34" s="104">
        <v>2</v>
      </c>
      <c r="BG34" s="104"/>
      <c r="BH34" s="104">
        <v>12</v>
      </c>
      <c r="BI34" s="105">
        <f>SUM(BC34:BH34)</f>
        <v>52</v>
      </c>
    </row>
    <row r="35" spans="1:61" ht="20.25">
      <c r="A35" s="101" t="s">
        <v>138</v>
      </c>
      <c r="B35" s="102"/>
      <c r="C35" s="102"/>
      <c r="D35" s="102"/>
      <c r="E35" s="102"/>
      <c r="F35" s="102"/>
      <c r="G35" s="102" t="s">
        <v>356</v>
      </c>
      <c r="H35" s="102" t="s">
        <v>356</v>
      </c>
      <c r="I35" s="102"/>
      <c r="J35" s="102"/>
      <c r="K35" s="102"/>
      <c r="L35" s="102" t="s">
        <v>357</v>
      </c>
      <c r="M35" s="102"/>
      <c r="N35" s="102"/>
      <c r="O35" s="102"/>
      <c r="P35" s="102"/>
      <c r="Q35" s="102"/>
      <c r="R35" s="102"/>
      <c r="S35" s="102"/>
      <c r="T35" s="103"/>
      <c r="U35" s="103"/>
      <c r="V35" s="102"/>
      <c r="W35" s="102" t="s">
        <v>145</v>
      </c>
      <c r="X35" s="102" t="s">
        <v>145</v>
      </c>
      <c r="Y35" s="102"/>
      <c r="Z35" s="102"/>
      <c r="AA35" s="102"/>
      <c r="AB35" s="102"/>
      <c r="AC35" s="102"/>
      <c r="AD35" s="102"/>
      <c r="AE35" s="102"/>
      <c r="AF35" s="102" t="s">
        <v>356</v>
      </c>
      <c r="AG35" s="102" t="s">
        <v>356</v>
      </c>
      <c r="AH35" s="102" t="s">
        <v>356</v>
      </c>
      <c r="AI35" s="102" t="s">
        <v>146</v>
      </c>
      <c r="AJ35" s="102" t="s">
        <v>146</v>
      </c>
      <c r="AK35" s="102"/>
      <c r="AL35" s="102" t="s">
        <v>357</v>
      </c>
      <c r="AM35" s="102"/>
      <c r="AN35" s="102"/>
      <c r="AO35" s="102"/>
      <c r="AP35" s="103"/>
      <c r="AQ35" s="103"/>
      <c r="AR35" s="103"/>
      <c r="AS35" s="102" t="s">
        <v>145</v>
      </c>
      <c r="AT35" s="102" t="s">
        <v>145</v>
      </c>
      <c r="AU35" s="102" t="s">
        <v>145</v>
      </c>
      <c r="AV35" s="102" t="s">
        <v>145</v>
      </c>
      <c r="AW35" s="102" t="s">
        <v>145</v>
      </c>
      <c r="AX35" s="102" t="s">
        <v>145</v>
      </c>
      <c r="AY35" s="102" t="s">
        <v>145</v>
      </c>
      <c r="AZ35" s="102" t="s">
        <v>145</v>
      </c>
      <c r="BA35" s="102" t="s">
        <v>145</v>
      </c>
      <c r="BB35" s="102" t="s">
        <v>145</v>
      </c>
      <c r="BC35" s="104">
        <v>34</v>
      </c>
      <c r="BD35" s="104">
        <v>4</v>
      </c>
      <c r="BE35" s="104"/>
      <c r="BF35" s="104">
        <v>2</v>
      </c>
      <c r="BG35" s="104"/>
      <c r="BH35" s="104">
        <v>12</v>
      </c>
      <c r="BI35" s="105">
        <f>SUM(BC35:BH35)</f>
        <v>52</v>
      </c>
    </row>
    <row r="36" spans="1:61" ht="20.25">
      <c r="A36" s="101" t="s">
        <v>139</v>
      </c>
      <c r="B36" s="102"/>
      <c r="C36" s="102"/>
      <c r="D36" s="102" t="s">
        <v>356</v>
      </c>
      <c r="E36" s="102" t="s">
        <v>356</v>
      </c>
      <c r="F36" s="102" t="s">
        <v>356</v>
      </c>
      <c r="G36" s="392" t="s">
        <v>146</v>
      </c>
      <c r="H36" s="392" t="s">
        <v>146</v>
      </c>
      <c r="I36" s="387"/>
      <c r="J36" s="102"/>
      <c r="K36" s="102"/>
      <c r="L36" s="102" t="s">
        <v>146</v>
      </c>
      <c r="M36" s="102" t="s">
        <v>146</v>
      </c>
      <c r="N36" s="102"/>
      <c r="O36" s="102"/>
      <c r="P36" s="102" t="s">
        <v>357</v>
      </c>
      <c r="Q36" s="102"/>
      <c r="R36" s="102"/>
      <c r="S36" s="103"/>
      <c r="T36" s="103"/>
      <c r="U36" s="103"/>
      <c r="V36" s="103"/>
      <c r="W36" s="102" t="s">
        <v>145</v>
      </c>
      <c r="X36" s="102" t="s">
        <v>145</v>
      </c>
      <c r="Y36" s="106"/>
      <c r="Z36" s="106"/>
      <c r="AA36" s="106"/>
      <c r="AB36" s="106"/>
      <c r="AC36" s="106" t="s">
        <v>147</v>
      </c>
      <c r="AD36" s="106" t="s">
        <v>147</v>
      </c>
      <c r="AE36" s="106" t="s">
        <v>147</v>
      </c>
      <c r="AF36" s="106" t="s">
        <v>147</v>
      </c>
      <c r="AG36" s="106" t="s">
        <v>147</v>
      </c>
      <c r="AH36" s="106" t="s">
        <v>147</v>
      </c>
      <c r="AI36" s="106" t="s">
        <v>147</v>
      </c>
      <c r="AJ36" s="106" t="s">
        <v>147</v>
      </c>
      <c r="AK36" s="106" t="s">
        <v>356</v>
      </c>
      <c r="AL36" s="106" t="s">
        <v>356</v>
      </c>
      <c r="AM36" s="106" t="s">
        <v>356</v>
      </c>
      <c r="AN36" s="106"/>
      <c r="AO36" s="102" t="s">
        <v>357</v>
      </c>
      <c r="AP36" s="103"/>
      <c r="AQ36" s="102"/>
      <c r="AR36" s="102"/>
      <c r="AS36" s="102" t="s">
        <v>148</v>
      </c>
      <c r="AT36" s="162"/>
      <c r="AU36" s="107"/>
      <c r="AV36" s="107"/>
      <c r="AW36" s="107"/>
      <c r="AX36" s="107"/>
      <c r="AY36" s="107"/>
      <c r="AZ36" s="107"/>
      <c r="BA36" s="107"/>
      <c r="BB36" s="107"/>
      <c r="BC36" s="104">
        <v>26</v>
      </c>
      <c r="BD36" s="104">
        <v>4</v>
      </c>
      <c r="BE36" s="104">
        <v>1</v>
      </c>
      <c r="BF36" s="104">
        <v>2</v>
      </c>
      <c r="BG36" s="104">
        <v>8</v>
      </c>
      <c r="BH36" s="104">
        <v>2</v>
      </c>
      <c r="BI36" s="105">
        <f>SUM(BC36:BH36)</f>
        <v>43</v>
      </c>
    </row>
    <row r="37" spans="1:61" ht="22.5">
      <c r="A37" s="108" t="s">
        <v>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10"/>
      <c r="U37" s="110"/>
      <c r="V37" s="110"/>
      <c r="W37" s="110"/>
      <c r="X37" s="110"/>
      <c r="Y37" s="110"/>
      <c r="Z37" s="111"/>
      <c r="AA37" s="111"/>
      <c r="AB37" s="111"/>
      <c r="AC37" s="111"/>
      <c r="AD37" s="111"/>
      <c r="AE37" s="111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2"/>
      <c r="BB37" s="112"/>
      <c r="BC37" s="104">
        <f>SUM(BC33:BC36)</f>
        <v>126</v>
      </c>
      <c r="BD37" s="104">
        <f>SUM(BD33:BD36)</f>
        <v>16</v>
      </c>
      <c r="BE37" s="104">
        <v>1</v>
      </c>
      <c r="BF37" s="104">
        <f>SUM(BF33:BF36)</f>
        <v>10</v>
      </c>
      <c r="BG37" s="104">
        <f>SUM(BG33:BG36)</f>
        <v>8</v>
      </c>
      <c r="BH37" s="104">
        <f>SUM(BH33:BH36)</f>
        <v>38</v>
      </c>
      <c r="BI37" s="104">
        <f>SUM(BI33:BI36)</f>
        <v>199</v>
      </c>
    </row>
    <row r="38" spans="1:6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ht="20.25">
      <c r="A39" s="113" t="s">
        <v>149</v>
      </c>
      <c r="B39" s="114"/>
      <c r="C39" s="114"/>
      <c r="D39" s="114"/>
      <c r="E39" s="104"/>
      <c r="F39" s="396" t="s">
        <v>150</v>
      </c>
      <c r="G39" s="396"/>
      <c r="H39" s="396"/>
      <c r="I39" s="396"/>
      <c r="J39" s="396"/>
      <c r="K39" s="114"/>
      <c r="L39" s="103" t="s">
        <v>144</v>
      </c>
      <c r="M39" s="396" t="s">
        <v>156</v>
      </c>
      <c r="N39" s="396"/>
      <c r="O39" s="396"/>
      <c r="P39" s="396"/>
      <c r="Q39" s="396"/>
      <c r="R39" s="118"/>
      <c r="S39" s="114"/>
      <c r="T39" s="104" t="s">
        <v>146</v>
      </c>
      <c r="U39" s="396" t="s">
        <v>33</v>
      </c>
      <c r="V39" s="396"/>
      <c r="W39" s="396"/>
      <c r="X39" s="396"/>
      <c r="Y39" s="396"/>
      <c r="Z39" s="114"/>
      <c r="AA39" s="104" t="s">
        <v>147</v>
      </c>
      <c r="AB39" s="396" t="s">
        <v>34</v>
      </c>
      <c r="AC39" s="396"/>
      <c r="AD39" s="396"/>
      <c r="AE39" s="396"/>
      <c r="AF39" s="396"/>
      <c r="AG39" s="114"/>
      <c r="AH39" s="104" t="s">
        <v>148</v>
      </c>
      <c r="AI39" s="396" t="s">
        <v>128</v>
      </c>
      <c r="AJ39" s="396"/>
      <c r="AK39" s="396"/>
      <c r="AL39" s="396"/>
      <c r="AM39" s="396"/>
      <c r="AN39" s="396"/>
      <c r="AO39" s="114"/>
      <c r="AP39" s="396" t="s">
        <v>131</v>
      </c>
      <c r="AQ39" s="396"/>
      <c r="AR39" s="396"/>
      <c r="AS39" s="396"/>
      <c r="AT39" s="396"/>
      <c r="AU39" s="114"/>
      <c r="AV39" s="115"/>
      <c r="AW39" s="396"/>
      <c r="AX39" s="396"/>
      <c r="AY39" s="396"/>
      <c r="AZ39" s="396"/>
      <c r="BA39" s="396"/>
      <c r="BB39" s="118"/>
      <c r="BC39" s="114"/>
      <c r="BD39" s="114"/>
      <c r="BE39" s="114"/>
      <c r="BF39" s="114"/>
      <c r="BG39" s="114"/>
      <c r="BH39" s="114"/>
      <c r="BI39" s="114"/>
    </row>
    <row r="40" spans="1:61" ht="15.75">
      <c r="A40" s="116"/>
      <c r="B40" s="116"/>
      <c r="C40" s="116"/>
      <c r="D40" s="116"/>
      <c r="E40" s="116"/>
      <c r="F40" s="396"/>
      <c r="G40" s="396"/>
      <c r="H40" s="396"/>
      <c r="I40" s="396"/>
      <c r="J40" s="396"/>
      <c r="K40" s="116"/>
      <c r="L40" s="116"/>
      <c r="M40" s="396"/>
      <c r="N40" s="396"/>
      <c r="O40" s="396"/>
      <c r="P40" s="396"/>
      <c r="Q40" s="396"/>
      <c r="R40" s="118"/>
      <c r="S40" s="116"/>
      <c r="T40" s="116"/>
      <c r="U40" s="396"/>
      <c r="V40" s="396"/>
      <c r="W40" s="396"/>
      <c r="X40" s="396"/>
      <c r="Y40" s="396"/>
      <c r="Z40" s="116"/>
      <c r="AA40" s="116"/>
      <c r="AB40" s="396"/>
      <c r="AC40" s="396"/>
      <c r="AD40" s="396"/>
      <c r="AE40" s="396"/>
      <c r="AF40" s="396"/>
      <c r="AG40" s="116"/>
      <c r="AH40" s="116"/>
      <c r="AI40" s="396"/>
      <c r="AJ40" s="396"/>
      <c r="AK40" s="396"/>
      <c r="AL40" s="396"/>
      <c r="AM40" s="396"/>
      <c r="AN40" s="396"/>
      <c r="AO40" s="116"/>
      <c r="AP40" s="396"/>
      <c r="AQ40" s="396"/>
      <c r="AR40" s="396"/>
      <c r="AS40" s="396"/>
      <c r="AT40" s="396"/>
      <c r="AU40" s="116"/>
      <c r="AV40" s="116"/>
      <c r="AW40" s="396"/>
      <c r="AX40" s="396"/>
      <c r="AY40" s="396"/>
      <c r="AZ40" s="396"/>
      <c r="BA40" s="396"/>
      <c r="BB40" s="118"/>
      <c r="BC40" s="116"/>
      <c r="BD40" s="116"/>
      <c r="BE40" s="116"/>
      <c r="BF40" s="116"/>
      <c r="BG40" s="116"/>
      <c r="BH40" s="116"/>
      <c r="BI40" s="116"/>
    </row>
    <row r="41" spans="1:61" ht="12.75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117"/>
      <c r="BC41" s="21"/>
      <c r="BD41" s="21"/>
      <c r="BE41" s="21"/>
      <c r="BF41" s="21"/>
      <c r="BG41" s="21"/>
      <c r="BH41" s="21"/>
      <c r="BI41" s="21"/>
    </row>
    <row r="42" spans="1:61" ht="12.7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117"/>
      <c r="BC42" s="21"/>
      <c r="BD42" s="21"/>
      <c r="BE42" s="21"/>
      <c r="BF42" s="21"/>
      <c r="BG42" s="21"/>
      <c r="BH42" s="21"/>
      <c r="BI42" s="21"/>
    </row>
  </sheetData>
  <sheetProtection/>
  <mergeCells count="55">
    <mergeCell ref="BD1:BI1"/>
    <mergeCell ref="H2:O2"/>
    <mergeCell ref="AQ2:BA2"/>
    <mergeCell ref="BC2:BI2"/>
    <mergeCell ref="B3:Y3"/>
    <mergeCell ref="AQ3:BA3"/>
    <mergeCell ref="BC3:BI3"/>
    <mergeCell ref="B4:Y4"/>
    <mergeCell ref="AQ4:BI5"/>
    <mergeCell ref="B6:Y6"/>
    <mergeCell ref="AQ6:BI7"/>
    <mergeCell ref="B7:T7"/>
    <mergeCell ref="B8:Y8"/>
    <mergeCell ref="AQ8:BI8"/>
    <mergeCell ref="B9:T9"/>
    <mergeCell ref="AQ9:BI9"/>
    <mergeCell ref="AQ11:BI11"/>
    <mergeCell ref="AQ12:BI12"/>
    <mergeCell ref="S14:AY14"/>
    <mergeCell ref="AC16:AQ16"/>
    <mergeCell ref="M17:BC17"/>
    <mergeCell ref="M18:BC18"/>
    <mergeCell ref="M19:BC19"/>
    <mergeCell ref="M20:BC20"/>
    <mergeCell ref="M21:BC21"/>
    <mergeCell ref="M22:BC22"/>
    <mergeCell ref="M23:BC23"/>
    <mergeCell ref="A24:BA25"/>
    <mergeCell ref="BC26:BI26"/>
    <mergeCell ref="A27:A31"/>
    <mergeCell ref="B27:E27"/>
    <mergeCell ref="G27:J27"/>
    <mergeCell ref="L27:N27"/>
    <mergeCell ref="U27:X27"/>
    <mergeCell ref="Z27:AB27"/>
    <mergeCell ref="AD27:AF27"/>
    <mergeCell ref="BH27:BH31"/>
    <mergeCell ref="BI27:BI31"/>
    <mergeCell ref="F39:J40"/>
    <mergeCell ref="M39:Q40"/>
    <mergeCell ref="U39:Y40"/>
    <mergeCell ref="AB39:AF40"/>
    <mergeCell ref="AI39:AN40"/>
    <mergeCell ref="AH27:AK27"/>
    <mergeCell ref="AM27:AO27"/>
    <mergeCell ref="AU27:AX27"/>
    <mergeCell ref="AP39:AT40"/>
    <mergeCell ref="AW39:BA40"/>
    <mergeCell ref="A41:BA42"/>
    <mergeCell ref="BE27:BE31"/>
    <mergeCell ref="BF27:BF31"/>
    <mergeCell ref="BG27:BG31"/>
    <mergeCell ref="AZ27:BB27"/>
    <mergeCell ref="BC27:BC31"/>
    <mergeCell ref="BD27:BD31"/>
  </mergeCells>
  <printOptions/>
  <pageMargins left="0.25" right="0.22" top="0.28" bottom="0.31" header="0.31" footer="0.31496062992125984"/>
  <pageSetup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9"/>
  <sheetViews>
    <sheetView view="pageBreakPreview" zoomScale="70" zoomScaleNormal="85" zoomScaleSheetLayoutView="70" zoomScalePageLayoutView="0" workbookViewId="0" topLeftCell="A125">
      <selection activeCell="I93" sqref="I93"/>
    </sheetView>
  </sheetViews>
  <sheetFormatPr defaultColWidth="9.00390625" defaultRowHeight="12.75"/>
  <cols>
    <col min="1" max="1" width="26.125" style="81" customWidth="1"/>
    <col min="2" max="2" width="86.125" style="34" bestFit="1" customWidth="1"/>
    <col min="3" max="3" width="7.75390625" style="34" customWidth="1"/>
    <col min="4" max="4" width="6.375" style="34" customWidth="1"/>
    <col min="5" max="5" width="4.375" style="34" customWidth="1"/>
    <col min="6" max="6" width="9.125" style="34" customWidth="1"/>
    <col min="7" max="7" width="9.75390625" style="34" customWidth="1"/>
    <col min="8" max="8" width="9.875" style="44" customWidth="1"/>
    <col min="9" max="9" width="8.875" style="34" customWidth="1"/>
    <col min="10" max="10" width="8.625" style="34" customWidth="1"/>
    <col min="11" max="11" width="7.875" style="34" customWidth="1"/>
    <col min="12" max="12" width="10.375" style="44" customWidth="1"/>
    <col min="13" max="14" width="7.125" style="34" customWidth="1"/>
    <col min="15" max="15" width="9.125" style="34" customWidth="1"/>
    <col min="16" max="16" width="8.625" style="34" customWidth="1"/>
    <col min="17" max="17" width="8.875" style="269" customWidth="1"/>
    <col min="18" max="18" width="9.75390625" style="34" customWidth="1"/>
    <col min="19" max="19" width="8.00390625" style="367" customWidth="1"/>
    <col min="20" max="20" width="7.75390625" style="367" customWidth="1"/>
    <col min="21" max="16384" width="9.125" style="34" customWidth="1"/>
  </cols>
  <sheetData>
    <row r="1" spans="1:20" ht="38.25" customHeight="1" thickBot="1">
      <c r="A1" s="42"/>
      <c r="B1" s="43" t="s">
        <v>17</v>
      </c>
      <c r="N1" s="426" t="s">
        <v>302</v>
      </c>
      <c r="O1" s="426"/>
      <c r="P1" s="426"/>
      <c r="Q1" s="426"/>
      <c r="R1" s="426"/>
      <c r="S1" s="426"/>
      <c r="T1" s="426"/>
    </row>
    <row r="2" spans="1:20" ht="15.75" customHeight="1">
      <c r="A2" s="479" t="s">
        <v>1</v>
      </c>
      <c r="B2" s="481" t="s">
        <v>2</v>
      </c>
      <c r="C2" s="483" t="s">
        <v>20</v>
      </c>
      <c r="D2" s="484"/>
      <c r="E2" s="485"/>
      <c r="F2" s="489" t="s">
        <v>9</v>
      </c>
      <c r="G2" s="490"/>
      <c r="H2" s="490"/>
      <c r="I2" s="490"/>
      <c r="J2" s="490"/>
      <c r="K2" s="490"/>
      <c r="L2" s="491"/>
      <c r="M2" s="489" t="s">
        <v>11</v>
      </c>
      <c r="N2" s="490"/>
      <c r="O2" s="490"/>
      <c r="P2" s="490"/>
      <c r="Q2" s="490"/>
      <c r="R2" s="490"/>
      <c r="S2" s="490"/>
      <c r="T2" s="491"/>
    </row>
    <row r="3" spans="1:20" ht="15.75" customHeight="1">
      <c r="A3" s="480"/>
      <c r="B3" s="482"/>
      <c r="C3" s="486"/>
      <c r="D3" s="487"/>
      <c r="E3" s="488"/>
      <c r="F3" s="493" t="s">
        <v>19</v>
      </c>
      <c r="G3" s="506" t="s">
        <v>21</v>
      </c>
      <c r="H3" s="507" t="s">
        <v>10</v>
      </c>
      <c r="I3" s="507"/>
      <c r="J3" s="507"/>
      <c r="K3" s="507"/>
      <c r="L3" s="508"/>
      <c r="M3" s="494" t="s">
        <v>12</v>
      </c>
      <c r="N3" s="495"/>
      <c r="O3" s="495" t="s">
        <v>13</v>
      </c>
      <c r="P3" s="495"/>
      <c r="Q3" s="495" t="s">
        <v>14</v>
      </c>
      <c r="R3" s="495"/>
      <c r="S3" s="499" t="s">
        <v>15</v>
      </c>
      <c r="T3" s="500"/>
    </row>
    <row r="4" spans="1:20" ht="15.75" customHeight="1">
      <c r="A4" s="480"/>
      <c r="B4" s="482"/>
      <c r="C4" s="492" t="s">
        <v>3</v>
      </c>
      <c r="D4" s="501" t="s">
        <v>4</v>
      </c>
      <c r="E4" s="502" t="s">
        <v>5</v>
      </c>
      <c r="F4" s="493"/>
      <c r="G4" s="506"/>
      <c r="H4" s="503" t="s">
        <v>22</v>
      </c>
      <c r="I4" s="504" t="s">
        <v>6</v>
      </c>
      <c r="J4" s="505" t="s">
        <v>18</v>
      </c>
      <c r="K4" s="504" t="s">
        <v>7</v>
      </c>
      <c r="L4" s="509" t="s">
        <v>8</v>
      </c>
      <c r="M4" s="160">
        <v>1</v>
      </c>
      <c r="N4" s="35">
        <v>2</v>
      </c>
      <c r="O4" s="35">
        <v>3</v>
      </c>
      <c r="P4" s="35">
        <v>4</v>
      </c>
      <c r="Q4" s="35">
        <v>5</v>
      </c>
      <c r="R4" s="35">
        <v>6</v>
      </c>
      <c r="S4" s="336">
        <v>7</v>
      </c>
      <c r="T4" s="337">
        <v>8</v>
      </c>
    </row>
    <row r="5" spans="1:20" ht="14.25" customHeight="1">
      <c r="A5" s="480"/>
      <c r="B5" s="482"/>
      <c r="C5" s="492"/>
      <c r="D5" s="501"/>
      <c r="E5" s="502"/>
      <c r="F5" s="493"/>
      <c r="G5" s="506"/>
      <c r="H5" s="503"/>
      <c r="I5" s="504"/>
      <c r="J5" s="505"/>
      <c r="K5" s="504"/>
      <c r="L5" s="509"/>
      <c r="M5" s="496" t="s">
        <v>16</v>
      </c>
      <c r="N5" s="497"/>
      <c r="O5" s="497"/>
      <c r="P5" s="497"/>
      <c r="Q5" s="497"/>
      <c r="R5" s="497"/>
      <c r="S5" s="497"/>
      <c r="T5" s="498"/>
    </row>
    <row r="6" spans="1:20" ht="14.25" customHeight="1">
      <c r="A6" s="480"/>
      <c r="B6" s="482"/>
      <c r="C6" s="492"/>
      <c r="D6" s="501"/>
      <c r="E6" s="502"/>
      <c r="F6" s="493"/>
      <c r="G6" s="506"/>
      <c r="H6" s="503"/>
      <c r="I6" s="504"/>
      <c r="J6" s="505"/>
      <c r="K6" s="504"/>
      <c r="L6" s="509"/>
      <c r="M6" s="161">
        <v>18</v>
      </c>
      <c r="N6" s="36">
        <v>16</v>
      </c>
      <c r="O6" s="36">
        <v>16</v>
      </c>
      <c r="P6" s="36">
        <v>18</v>
      </c>
      <c r="Q6" s="36">
        <v>18</v>
      </c>
      <c r="R6" s="36">
        <v>16</v>
      </c>
      <c r="S6" s="338">
        <v>16</v>
      </c>
      <c r="T6" s="339">
        <v>10</v>
      </c>
    </row>
    <row r="7" spans="1:20" ht="52.5" customHeight="1">
      <c r="A7" s="480"/>
      <c r="B7" s="482"/>
      <c r="C7" s="492"/>
      <c r="D7" s="501"/>
      <c r="E7" s="502"/>
      <c r="F7" s="493"/>
      <c r="G7" s="506"/>
      <c r="H7" s="503"/>
      <c r="I7" s="504"/>
      <c r="J7" s="505"/>
      <c r="K7" s="504"/>
      <c r="L7" s="509"/>
      <c r="M7" s="496" t="s">
        <v>23</v>
      </c>
      <c r="N7" s="497"/>
      <c r="O7" s="497"/>
      <c r="P7" s="497"/>
      <c r="Q7" s="497"/>
      <c r="R7" s="497"/>
      <c r="S7" s="497"/>
      <c r="T7" s="498"/>
    </row>
    <row r="8" spans="1:20" ht="19.5" customHeight="1">
      <c r="A8" s="45"/>
      <c r="B8" s="46"/>
      <c r="C8" s="47"/>
      <c r="D8" s="48"/>
      <c r="E8" s="49"/>
      <c r="F8" s="50"/>
      <c r="G8" s="51"/>
      <c r="H8" s="52"/>
      <c r="I8" s="53"/>
      <c r="J8" s="54"/>
      <c r="K8" s="53"/>
      <c r="L8" s="55"/>
      <c r="M8" s="62">
        <v>1</v>
      </c>
      <c r="N8" s="37">
        <v>2</v>
      </c>
      <c r="O8" s="37">
        <v>3</v>
      </c>
      <c r="P8" s="37">
        <v>4</v>
      </c>
      <c r="Q8" s="37">
        <v>5</v>
      </c>
      <c r="R8" s="37">
        <v>6</v>
      </c>
      <c r="S8" s="340">
        <v>7</v>
      </c>
      <c r="T8" s="341">
        <v>8</v>
      </c>
    </row>
    <row r="9" spans="1:20" ht="15.75">
      <c r="A9" s="56">
        <v>1</v>
      </c>
      <c r="B9" s="57">
        <v>2</v>
      </c>
      <c r="C9" s="58">
        <v>3</v>
      </c>
      <c r="D9" s="38">
        <v>4</v>
      </c>
      <c r="E9" s="59">
        <v>5</v>
      </c>
      <c r="F9" s="58">
        <v>6</v>
      </c>
      <c r="G9" s="38">
        <v>7</v>
      </c>
      <c r="H9" s="60">
        <v>8</v>
      </c>
      <c r="I9" s="38">
        <v>9</v>
      </c>
      <c r="J9" s="38">
        <v>10</v>
      </c>
      <c r="K9" s="38">
        <v>11</v>
      </c>
      <c r="L9" s="61">
        <v>13</v>
      </c>
      <c r="M9" s="5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42">
        <v>21</v>
      </c>
      <c r="T9" s="343">
        <v>22</v>
      </c>
    </row>
    <row r="10" spans="1:20" ht="20.25">
      <c r="A10" s="464" t="s">
        <v>151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6"/>
    </row>
    <row r="11" spans="1:20" ht="21" thickBot="1">
      <c r="A11" s="464" t="s">
        <v>152</v>
      </c>
      <c r="B11" s="465"/>
      <c r="C11" s="478"/>
      <c r="D11" s="478"/>
      <c r="E11" s="478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6"/>
    </row>
    <row r="12" spans="1:20" s="268" customFormat="1" ht="22.5" customHeight="1" thickTop="1">
      <c r="A12" s="292" t="s">
        <v>87</v>
      </c>
      <c r="B12" s="164" t="s">
        <v>65</v>
      </c>
      <c r="C12" s="293" t="s">
        <v>214</v>
      </c>
      <c r="D12" s="294"/>
      <c r="E12" s="295"/>
      <c r="F12" s="247">
        <f>G12*30</f>
        <v>300</v>
      </c>
      <c r="G12" s="169">
        <v>10</v>
      </c>
      <c r="H12" s="168">
        <f>SUM(I12,J12)</f>
        <v>32</v>
      </c>
      <c r="I12" s="168"/>
      <c r="J12" s="168">
        <v>32</v>
      </c>
      <c r="K12" s="168"/>
      <c r="L12" s="183">
        <f>F12-H12</f>
        <v>268</v>
      </c>
      <c r="M12" s="172">
        <v>3</v>
      </c>
      <c r="N12" s="169">
        <v>2</v>
      </c>
      <c r="O12" s="169">
        <v>2</v>
      </c>
      <c r="P12" s="169">
        <v>3</v>
      </c>
      <c r="Q12" s="169"/>
      <c r="R12" s="169"/>
      <c r="S12" s="344"/>
      <c r="T12" s="345"/>
    </row>
    <row r="13" spans="1:20" s="268" customFormat="1" ht="22.5" customHeight="1">
      <c r="A13" s="292" t="s">
        <v>88</v>
      </c>
      <c r="B13" s="164" t="s">
        <v>66</v>
      </c>
      <c r="C13" s="252">
        <v>1</v>
      </c>
      <c r="D13" s="168"/>
      <c r="E13" s="253"/>
      <c r="F13" s="247">
        <f>G13*30</f>
        <v>90</v>
      </c>
      <c r="G13" s="169">
        <v>3</v>
      </c>
      <c r="H13" s="168">
        <f>SUM(I13,J13)</f>
        <v>10</v>
      </c>
      <c r="I13" s="168">
        <v>8</v>
      </c>
      <c r="J13" s="168">
        <v>2</v>
      </c>
      <c r="K13" s="170"/>
      <c r="L13" s="183">
        <f>F13-H13</f>
        <v>80</v>
      </c>
      <c r="M13" s="172">
        <v>3</v>
      </c>
      <c r="N13" s="169"/>
      <c r="O13" s="169"/>
      <c r="P13" s="169"/>
      <c r="Q13" s="169"/>
      <c r="R13" s="169"/>
      <c r="S13" s="344"/>
      <c r="T13" s="345"/>
    </row>
    <row r="14" spans="1:20" s="268" customFormat="1" ht="22.5" customHeight="1">
      <c r="A14" s="292" t="s">
        <v>89</v>
      </c>
      <c r="B14" s="164" t="s">
        <v>62</v>
      </c>
      <c r="C14" s="252"/>
      <c r="D14" s="168">
        <v>1</v>
      </c>
      <c r="E14" s="253"/>
      <c r="F14" s="247">
        <f>G14*30</f>
        <v>60</v>
      </c>
      <c r="G14" s="169">
        <v>2</v>
      </c>
      <c r="H14" s="168">
        <f>SUM(I14,J14)</f>
        <v>10</v>
      </c>
      <c r="I14" s="170">
        <v>8</v>
      </c>
      <c r="J14" s="170">
        <v>2</v>
      </c>
      <c r="K14" s="170"/>
      <c r="L14" s="183">
        <f>F14-H14</f>
        <v>50</v>
      </c>
      <c r="M14" s="172">
        <v>2</v>
      </c>
      <c r="N14" s="169"/>
      <c r="O14" s="169"/>
      <c r="P14" s="169"/>
      <c r="Q14" s="169"/>
      <c r="R14" s="169"/>
      <c r="S14" s="344"/>
      <c r="T14" s="345"/>
    </row>
    <row r="15" spans="1:20" s="268" customFormat="1" ht="22.5" customHeight="1" thickBot="1">
      <c r="A15" s="292" t="s">
        <v>199</v>
      </c>
      <c r="B15" s="296" t="s">
        <v>63</v>
      </c>
      <c r="C15" s="297">
        <v>1</v>
      </c>
      <c r="D15" s="298"/>
      <c r="E15" s="299"/>
      <c r="F15" s="300">
        <v>90</v>
      </c>
      <c r="G15" s="178">
        <v>3</v>
      </c>
      <c r="H15" s="168">
        <f>SUM(I15,J15)</f>
        <v>10</v>
      </c>
      <c r="I15" s="179">
        <v>8</v>
      </c>
      <c r="J15" s="179">
        <v>2</v>
      </c>
      <c r="K15" s="179"/>
      <c r="L15" s="183">
        <f>F15-H15</f>
        <v>80</v>
      </c>
      <c r="M15" s="181">
        <v>3</v>
      </c>
      <c r="N15" s="178"/>
      <c r="O15" s="178"/>
      <c r="P15" s="178"/>
      <c r="Q15" s="178"/>
      <c r="R15" s="178"/>
      <c r="S15" s="346"/>
      <c r="T15" s="347"/>
    </row>
    <row r="16" spans="1:20" s="163" customFormat="1" ht="24" customHeight="1" thickBot="1" thickTop="1">
      <c r="A16" s="209"/>
      <c r="B16" s="210" t="s">
        <v>0</v>
      </c>
      <c r="C16" s="256"/>
      <c r="D16" s="257"/>
      <c r="E16" s="258"/>
      <c r="F16" s="266">
        <f>SUM(F12:F15)</f>
        <v>540</v>
      </c>
      <c r="G16" s="266">
        <f aca="true" t="shared" si="0" ref="G16:T16">SUM(G12:G15)</f>
        <v>18</v>
      </c>
      <c r="H16" s="266">
        <f t="shared" si="0"/>
        <v>62</v>
      </c>
      <c r="I16" s="266">
        <f t="shared" si="0"/>
        <v>24</v>
      </c>
      <c r="J16" s="266">
        <f t="shared" si="0"/>
        <v>38</v>
      </c>
      <c r="K16" s="266">
        <f t="shared" si="0"/>
        <v>0</v>
      </c>
      <c r="L16" s="266">
        <f t="shared" si="0"/>
        <v>478</v>
      </c>
      <c r="M16" s="266">
        <f t="shared" si="0"/>
        <v>11</v>
      </c>
      <c r="N16" s="266">
        <f t="shared" si="0"/>
        <v>2</v>
      </c>
      <c r="O16" s="266">
        <f t="shared" si="0"/>
        <v>2</v>
      </c>
      <c r="P16" s="266">
        <f t="shared" si="0"/>
        <v>3</v>
      </c>
      <c r="Q16" s="266">
        <f t="shared" si="0"/>
        <v>0</v>
      </c>
      <c r="R16" s="266">
        <f t="shared" si="0"/>
        <v>0</v>
      </c>
      <c r="S16" s="348">
        <f t="shared" si="0"/>
        <v>0</v>
      </c>
      <c r="T16" s="348">
        <f t="shared" si="0"/>
        <v>0</v>
      </c>
    </row>
    <row r="17" spans="1:20" ht="15.75">
      <c r="A17" s="147"/>
      <c r="B17" s="127"/>
      <c r="C17" s="128"/>
      <c r="D17" s="129"/>
      <c r="E17" s="130"/>
      <c r="F17" s="131"/>
      <c r="G17" s="132"/>
      <c r="H17" s="133"/>
      <c r="I17" s="129"/>
      <c r="J17" s="129"/>
      <c r="K17" s="133"/>
      <c r="L17" s="134"/>
      <c r="M17" s="159"/>
      <c r="N17" s="132"/>
      <c r="O17" s="132"/>
      <c r="P17" s="132"/>
      <c r="Q17" s="132"/>
      <c r="R17" s="132"/>
      <c r="S17" s="349"/>
      <c r="T17" s="350"/>
    </row>
    <row r="18" spans="1:20" ht="20.25">
      <c r="A18" s="464" t="s">
        <v>153</v>
      </c>
      <c r="B18" s="465"/>
      <c r="C18" s="478"/>
      <c r="D18" s="478"/>
      <c r="E18" s="478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6"/>
    </row>
    <row r="19" spans="1:20" s="268" customFormat="1" ht="21.75" customHeight="1">
      <c r="A19" s="292" t="s">
        <v>91</v>
      </c>
      <c r="B19" s="164" t="s">
        <v>73</v>
      </c>
      <c r="C19" s="252">
        <v>1</v>
      </c>
      <c r="D19" s="168"/>
      <c r="E19" s="253"/>
      <c r="F19" s="247">
        <f aca="true" t="shared" si="1" ref="F19:F37">G19*30</f>
        <v>120</v>
      </c>
      <c r="G19" s="169">
        <v>4</v>
      </c>
      <c r="H19" s="168">
        <f aca="true" t="shared" si="2" ref="H19:H37">SUM(I19,J19)</f>
        <v>12</v>
      </c>
      <c r="I19" s="168">
        <v>10</v>
      </c>
      <c r="J19" s="168">
        <v>2</v>
      </c>
      <c r="K19" s="168"/>
      <c r="L19" s="183">
        <f aca="true" t="shared" si="3" ref="L19:L37">F19-H19</f>
        <v>108</v>
      </c>
      <c r="M19" s="172">
        <v>4</v>
      </c>
      <c r="N19" s="169"/>
      <c r="O19" s="169"/>
      <c r="P19" s="169"/>
      <c r="Q19" s="169"/>
      <c r="R19" s="169"/>
      <c r="S19" s="344"/>
      <c r="T19" s="345"/>
    </row>
    <row r="20" spans="1:20" s="163" customFormat="1" ht="21.75" customHeight="1">
      <c r="A20" s="292" t="s">
        <v>92</v>
      </c>
      <c r="B20" s="164" t="s">
        <v>261</v>
      </c>
      <c r="C20" s="252"/>
      <c r="D20" s="168">
        <v>3.5</v>
      </c>
      <c r="E20" s="253"/>
      <c r="F20" s="247">
        <f>G20*30</f>
        <v>180</v>
      </c>
      <c r="G20" s="169">
        <v>6</v>
      </c>
      <c r="H20" s="168">
        <f t="shared" si="2"/>
        <v>20</v>
      </c>
      <c r="I20" s="168">
        <v>18</v>
      </c>
      <c r="J20" s="168">
        <v>2</v>
      </c>
      <c r="K20" s="168"/>
      <c r="L20" s="183">
        <f t="shared" si="3"/>
        <v>160</v>
      </c>
      <c r="M20" s="172"/>
      <c r="N20" s="169"/>
      <c r="O20" s="169">
        <v>3</v>
      </c>
      <c r="P20" s="169"/>
      <c r="Q20" s="169">
        <v>3</v>
      </c>
      <c r="R20" s="169"/>
      <c r="S20" s="344"/>
      <c r="T20" s="345"/>
    </row>
    <row r="21" spans="1:20" s="163" customFormat="1" ht="21.75" customHeight="1">
      <c r="A21" s="292" t="s">
        <v>93</v>
      </c>
      <c r="B21" s="166" t="s">
        <v>218</v>
      </c>
      <c r="C21" s="252">
        <v>3</v>
      </c>
      <c r="D21" s="168"/>
      <c r="E21" s="253"/>
      <c r="F21" s="247">
        <f t="shared" si="1"/>
        <v>150</v>
      </c>
      <c r="G21" s="169">
        <v>5</v>
      </c>
      <c r="H21" s="168">
        <f t="shared" si="2"/>
        <v>16</v>
      </c>
      <c r="I21" s="168">
        <v>14</v>
      </c>
      <c r="J21" s="168">
        <v>2</v>
      </c>
      <c r="K21" s="168"/>
      <c r="L21" s="183">
        <f t="shared" si="3"/>
        <v>134</v>
      </c>
      <c r="M21" s="172"/>
      <c r="N21" s="169"/>
      <c r="O21" s="169">
        <v>2</v>
      </c>
      <c r="P21" s="169">
        <v>3</v>
      </c>
      <c r="Q21" s="169"/>
      <c r="R21" s="169"/>
      <c r="S21" s="344"/>
      <c r="T21" s="345"/>
    </row>
    <row r="22" spans="1:20" s="268" customFormat="1" ht="21.75" customHeight="1">
      <c r="A22" s="292" t="s">
        <v>197</v>
      </c>
      <c r="B22" s="164" t="s">
        <v>74</v>
      </c>
      <c r="C22" s="252">
        <v>2</v>
      </c>
      <c r="D22" s="168">
        <v>1</v>
      </c>
      <c r="E22" s="253"/>
      <c r="F22" s="247">
        <f t="shared" si="1"/>
        <v>240</v>
      </c>
      <c r="G22" s="169">
        <v>8</v>
      </c>
      <c r="H22" s="168">
        <f t="shared" si="2"/>
        <v>24</v>
      </c>
      <c r="I22" s="168">
        <v>20</v>
      </c>
      <c r="J22" s="168">
        <v>4</v>
      </c>
      <c r="K22" s="168"/>
      <c r="L22" s="183">
        <f t="shared" si="3"/>
        <v>216</v>
      </c>
      <c r="M22" s="172">
        <v>4</v>
      </c>
      <c r="N22" s="169">
        <v>4</v>
      </c>
      <c r="O22" s="169"/>
      <c r="P22" s="169"/>
      <c r="Q22" s="169"/>
      <c r="R22" s="169"/>
      <c r="S22" s="344"/>
      <c r="T22" s="345"/>
    </row>
    <row r="23" spans="1:20" s="163" customFormat="1" ht="21.75" customHeight="1">
      <c r="A23" s="292" t="s">
        <v>198</v>
      </c>
      <c r="B23" s="164" t="s">
        <v>106</v>
      </c>
      <c r="C23" s="252">
        <v>3.4</v>
      </c>
      <c r="D23" s="168"/>
      <c r="E23" s="253"/>
      <c r="F23" s="247">
        <f t="shared" si="1"/>
        <v>240</v>
      </c>
      <c r="G23" s="169">
        <v>8</v>
      </c>
      <c r="H23" s="168">
        <f t="shared" si="2"/>
        <v>24</v>
      </c>
      <c r="I23" s="168">
        <v>20</v>
      </c>
      <c r="J23" s="168">
        <v>4</v>
      </c>
      <c r="K23" s="168"/>
      <c r="L23" s="183">
        <f t="shared" si="3"/>
        <v>216</v>
      </c>
      <c r="M23" s="172"/>
      <c r="N23" s="169"/>
      <c r="O23" s="169">
        <v>4</v>
      </c>
      <c r="P23" s="169">
        <v>4</v>
      </c>
      <c r="Q23" s="169"/>
      <c r="R23" s="169"/>
      <c r="S23" s="344"/>
      <c r="T23" s="345"/>
    </row>
    <row r="24" spans="1:20" s="163" customFormat="1" ht="21.75" customHeight="1">
      <c r="A24" s="292" t="s">
        <v>94</v>
      </c>
      <c r="B24" s="164" t="s">
        <v>347</v>
      </c>
      <c r="C24" s="252">
        <v>6</v>
      </c>
      <c r="D24" s="168">
        <v>5</v>
      </c>
      <c r="E24" s="253"/>
      <c r="F24" s="247">
        <f t="shared" si="1"/>
        <v>240</v>
      </c>
      <c r="G24" s="169">
        <v>8</v>
      </c>
      <c r="H24" s="168">
        <f t="shared" si="2"/>
        <v>24</v>
      </c>
      <c r="I24" s="168">
        <v>20</v>
      </c>
      <c r="J24" s="168">
        <v>4</v>
      </c>
      <c r="K24" s="168"/>
      <c r="L24" s="183">
        <f t="shared" si="3"/>
        <v>216</v>
      </c>
      <c r="M24" s="172"/>
      <c r="N24" s="169"/>
      <c r="O24" s="169"/>
      <c r="P24" s="169"/>
      <c r="Q24" s="169">
        <v>4</v>
      </c>
      <c r="R24" s="169">
        <v>4</v>
      </c>
      <c r="S24" s="344"/>
      <c r="T24" s="345"/>
    </row>
    <row r="25" spans="1:20" s="163" customFormat="1" ht="21.75" customHeight="1">
      <c r="A25" s="292" t="s">
        <v>95</v>
      </c>
      <c r="B25" s="369" t="s">
        <v>349</v>
      </c>
      <c r="C25" s="370">
        <v>8</v>
      </c>
      <c r="D25" s="371">
        <v>7</v>
      </c>
      <c r="E25" s="372"/>
      <c r="F25" s="373">
        <f t="shared" si="1"/>
        <v>240</v>
      </c>
      <c r="G25" s="374">
        <v>8</v>
      </c>
      <c r="H25" s="371">
        <f t="shared" si="2"/>
        <v>24</v>
      </c>
      <c r="I25" s="371">
        <v>20</v>
      </c>
      <c r="J25" s="371">
        <v>4</v>
      </c>
      <c r="K25" s="371"/>
      <c r="L25" s="375">
        <f t="shared" si="3"/>
        <v>216</v>
      </c>
      <c r="M25" s="376"/>
      <c r="N25" s="374"/>
      <c r="O25" s="374"/>
      <c r="P25" s="374"/>
      <c r="Q25" s="374"/>
      <c r="R25" s="374"/>
      <c r="S25" s="374">
        <v>4</v>
      </c>
      <c r="T25" s="377">
        <v>4</v>
      </c>
    </row>
    <row r="26" spans="1:20" s="163" customFormat="1" ht="21.75" customHeight="1">
      <c r="A26" s="292" t="s">
        <v>96</v>
      </c>
      <c r="B26" s="164" t="s">
        <v>68</v>
      </c>
      <c r="C26" s="252">
        <v>2</v>
      </c>
      <c r="D26" s="168"/>
      <c r="E26" s="253"/>
      <c r="F26" s="247">
        <f t="shared" si="1"/>
        <v>240</v>
      </c>
      <c r="G26" s="169">
        <v>8</v>
      </c>
      <c r="H26" s="168">
        <f t="shared" si="2"/>
        <v>24</v>
      </c>
      <c r="I26" s="168">
        <v>20</v>
      </c>
      <c r="J26" s="168">
        <v>4</v>
      </c>
      <c r="K26" s="168"/>
      <c r="L26" s="183">
        <f t="shared" si="3"/>
        <v>216</v>
      </c>
      <c r="M26" s="172">
        <v>3</v>
      </c>
      <c r="N26" s="169">
        <v>5</v>
      </c>
      <c r="O26" s="169"/>
      <c r="P26" s="169"/>
      <c r="Q26" s="169"/>
      <c r="R26" s="169"/>
      <c r="S26" s="344"/>
      <c r="T26" s="345"/>
    </row>
    <row r="27" spans="1:20" s="163" customFormat="1" ht="21.75" customHeight="1">
      <c r="A27" s="292" t="s">
        <v>97</v>
      </c>
      <c r="B27" s="164" t="s">
        <v>72</v>
      </c>
      <c r="C27" s="252">
        <v>4</v>
      </c>
      <c r="D27" s="168">
        <v>3</v>
      </c>
      <c r="E27" s="253"/>
      <c r="F27" s="247">
        <f t="shared" si="1"/>
        <v>180</v>
      </c>
      <c r="G27" s="169">
        <v>6</v>
      </c>
      <c r="H27" s="168">
        <f t="shared" si="2"/>
        <v>20</v>
      </c>
      <c r="I27" s="168">
        <v>18</v>
      </c>
      <c r="J27" s="168">
        <v>2</v>
      </c>
      <c r="K27" s="168"/>
      <c r="L27" s="183">
        <f t="shared" si="3"/>
        <v>160</v>
      </c>
      <c r="M27" s="172"/>
      <c r="N27" s="169"/>
      <c r="O27" s="169">
        <v>3</v>
      </c>
      <c r="P27" s="169">
        <v>3</v>
      </c>
      <c r="Q27" s="169"/>
      <c r="R27" s="169"/>
      <c r="S27" s="344"/>
      <c r="T27" s="345"/>
    </row>
    <row r="28" spans="1:20" s="163" customFormat="1" ht="21.75" customHeight="1">
      <c r="A28" s="292" t="s">
        <v>98</v>
      </c>
      <c r="B28" s="164" t="s">
        <v>69</v>
      </c>
      <c r="C28" s="252">
        <v>6</v>
      </c>
      <c r="D28" s="168">
        <v>5</v>
      </c>
      <c r="E28" s="253"/>
      <c r="F28" s="247">
        <f t="shared" si="1"/>
        <v>240</v>
      </c>
      <c r="G28" s="169">
        <v>8</v>
      </c>
      <c r="H28" s="168">
        <f t="shared" si="2"/>
        <v>24</v>
      </c>
      <c r="I28" s="168">
        <v>20</v>
      </c>
      <c r="J28" s="168">
        <v>4</v>
      </c>
      <c r="K28" s="168"/>
      <c r="L28" s="183">
        <f t="shared" si="3"/>
        <v>216</v>
      </c>
      <c r="M28" s="172"/>
      <c r="N28" s="169"/>
      <c r="O28" s="169"/>
      <c r="P28" s="169"/>
      <c r="Q28" s="169">
        <v>4</v>
      </c>
      <c r="R28" s="169">
        <v>4</v>
      </c>
      <c r="S28" s="344"/>
      <c r="T28" s="345"/>
    </row>
    <row r="29" spans="1:20" s="163" customFormat="1" ht="21.75" customHeight="1">
      <c r="A29" s="292" t="s">
        <v>186</v>
      </c>
      <c r="B29" s="164" t="s">
        <v>346</v>
      </c>
      <c r="C29" s="252">
        <v>6</v>
      </c>
      <c r="D29" s="168">
        <v>5</v>
      </c>
      <c r="E29" s="253"/>
      <c r="F29" s="247">
        <f t="shared" si="1"/>
        <v>180</v>
      </c>
      <c r="G29" s="169">
        <v>6</v>
      </c>
      <c r="H29" s="168">
        <f t="shared" si="2"/>
        <v>20</v>
      </c>
      <c r="I29" s="168">
        <v>18</v>
      </c>
      <c r="J29" s="168">
        <v>2</v>
      </c>
      <c r="K29" s="168"/>
      <c r="L29" s="183">
        <f t="shared" si="3"/>
        <v>160</v>
      </c>
      <c r="M29" s="172"/>
      <c r="N29" s="169"/>
      <c r="O29" s="169"/>
      <c r="P29" s="169"/>
      <c r="Q29" s="169">
        <v>3</v>
      </c>
      <c r="R29" s="169">
        <v>3</v>
      </c>
      <c r="S29" s="344"/>
      <c r="T29" s="345"/>
    </row>
    <row r="30" spans="1:20" s="163" customFormat="1" ht="21.75" customHeight="1">
      <c r="A30" s="292" t="s">
        <v>187</v>
      </c>
      <c r="B30" s="369" t="s">
        <v>70</v>
      </c>
      <c r="C30" s="370">
        <v>8</v>
      </c>
      <c r="D30" s="371">
        <v>7</v>
      </c>
      <c r="E30" s="372"/>
      <c r="F30" s="373">
        <f t="shared" si="1"/>
        <v>240</v>
      </c>
      <c r="G30" s="374">
        <v>8</v>
      </c>
      <c r="H30" s="371">
        <f t="shared" si="2"/>
        <v>24</v>
      </c>
      <c r="I30" s="371">
        <v>20</v>
      </c>
      <c r="J30" s="371">
        <v>4</v>
      </c>
      <c r="K30" s="371"/>
      <c r="L30" s="375">
        <f t="shared" si="3"/>
        <v>216</v>
      </c>
      <c r="M30" s="376"/>
      <c r="N30" s="374"/>
      <c r="O30" s="374"/>
      <c r="P30" s="374"/>
      <c r="Q30" s="374"/>
      <c r="R30" s="374"/>
      <c r="S30" s="374">
        <v>4</v>
      </c>
      <c r="T30" s="377">
        <v>4</v>
      </c>
    </row>
    <row r="31" spans="1:20" s="163" customFormat="1" ht="21.75" customHeight="1">
      <c r="A31" s="292" t="s">
        <v>188</v>
      </c>
      <c r="B31" s="164" t="s">
        <v>71</v>
      </c>
      <c r="C31" s="252">
        <v>7</v>
      </c>
      <c r="D31" s="168"/>
      <c r="E31" s="253"/>
      <c r="F31" s="247">
        <f t="shared" si="1"/>
        <v>120</v>
      </c>
      <c r="G31" s="169">
        <v>4</v>
      </c>
      <c r="H31" s="168">
        <f t="shared" si="2"/>
        <v>12</v>
      </c>
      <c r="I31" s="168">
        <v>10</v>
      </c>
      <c r="J31" s="168">
        <v>2</v>
      </c>
      <c r="K31" s="168"/>
      <c r="L31" s="183">
        <f t="shared" si="3"/>
        <v>108</v>
      </c>
      <c r="M31" s="172"/>
      <c r="N31" s="169"/>
      <c r="O31" s="169"/>
      <c r="P31" s="169"/>
      <c r="Q31" s="169"/>
      <c r="R31" s="169"/>
      <c r="S31" s="344">
        <v>4</v>
      </c>
      <c r="T31" s="345"/>
    </row>
    <row r="32" spans="1:20" s="269" customFormat="1" ht="21.75" customHeight="1">
      <c r="A32" s="292" t="s">
        <v>189</v>
      </c>
      <c r="B32" s="164" t="s">
        <v>109</v>
      </c>
      <c r="C32" s="252"/>
      <c r="D32" s="168">
        <v>1</v>
      </c>
      <c r="E32" s="253"/>
      <c r="F32" s="247">
        <f>G32*30</f>
        <v>120</v>
      </c>
      <c r="G32" s="169">
        <v>4</v>
      </c>
      <c r="H32" s="168">
        <f t="shared" si="2"/>
        <v>12</v>
      </c>
      <c r="I32" s="168">
        <v>10</v>
      </c>
      <c r="J32" s="168">
        <v>2</v>
      </c>
      <c r="K32" s="168"/>
      <c r="L32" s="183">
        <f t="shared" si="3"/>
        <v>108</v>
      </c>
      <c r="M32" s="172">
        <v>4</v>
      </c>
      <c r="N32" s="169"/>
      <c r="O32" s="169"/>
      <c r="P32" s="169"/>
      <c r="Q32" s="169"/>
      <c r="R32" s="169"/>
      <c r="S32" s="344"/>
      <c r="T32" s="345"/>
    </row>
    <row r="33" spans="1:20" s="269" customFormat="1" ht="20.25" customHeight="1">
      <c r="A33" s="292" t="s">
        <v>190</v>
      </c>
      <c r="B33" s="243" t="s">
        <v>64</v>
      </c>
      <c r="C33" s="175"/>
      <c r="D33" s="168">
        <v>2</v>
      </c>
      <c r="E33" s="253"/>
      <c r="F33" s="247">
        <f t="shared" si="1"/>
        <v>90</v>
      </c>
      <c r="G33" s="169">
        <v>3</v>
      </c>
      <c r="H33" s="168">
        <f t="shared" si="2"/>
        <v>10</v>
      </c>
      <c r="I33" s="170">
        <v>8</v>
      </c>
      <c r="J33" s="170">
        <v>2</v>
      </c>
      <c r="K33" s="168"/>
      <c r="L33" s="183">
        <f t="shared" si="3"/>
        <v>80</v>
      </c>
      <c r="M33" s="172"/>
      <c r="N33" s="169">
        <v>3</v>
      </c>
      <c r="O33" s="169"/>
      <c r="P33" s="169"/>
      <c r="Q33" s="169"/>
      <c r="R33" s="169"/>
      <c r="S33" s="344"/>
      <c r="T33" s="345"/>
    </row>
    <row r="34" spans="1:20" s="268" customFormat="1" ht="21.75" customHeight="1">
      <c r="A34" s="292" t="s">
        <v>201</v>
      </c>
      <c r="B34" s="296" t="s">
        <v>75</v>
      </c>
      <c r="C34" s="301"/>
      <c r="D34" s="177">
        <v>2</v>
      </c>
      <c r="E34" s="302"/>
      <c r="F34" s="247">
        <f t="shared" si="1"/>
        <v>90</v>
      </c>
      <c r="G34" s="178">
        <v>3</v>
      </c>
      <c r="H34" s="168">
        <f t="shared" si="2"/>
        <v>10</v>
      </c>
      <c r="I34" s="179">
        <v>8</v>
      </c>
      <c r="J34" s="179">
        <v>2</v>
      </c>
      <c r="K34" s="177"/>
      <c r="L34" s="183">
        <f t="shared" si="3"/>
        <v>80</v>
      </c>
      <c r="M34" s="181"/>
      <c r="N34" s="178">
        <v>3</v>
      </c>
      <c r="O34" s="178"/>
      <c r="P34" s="178"/>
      <c r="Q34" s="178"/>
      <c r="R34" s="178"/>
      <c r="S34" s="346"/>
      <c r="T34" s="347"/>
    </row>
    <row r="35" spans="1:20" ht="21.75" customHeight="1">
      <c r="A35" s="292" t="s">
        <v>202</v>
      </c>
      <c r="B35" s="165" t="s">
        <v>242</v>
      </c>
      <c r="C35" s="254">
        <v>3</v>
      </c>
      <c r="D35" s="168"/>
      <c r="E35" s="255"/>
      <c r="F35" s="248">
        <f>G35*30</f>
        <v>90</v>
      </c>
      <c r="G35" s="169">
        <v>3</v>
      </c>
      <c r="H35" s="168">
        <f t="shared" si="2"/>
        <v>10</v>
      </c>
      <c r="I35" s="168">
        <v>8</v>
      </c>
      <c r="J35" s="168">
        <v>2</v>
      </c>
      <c r="K35" s="168"/>
      <c r="L35" s="183">
        <f t="shared" si="3"/>
        <v>80</v>
      </c>
      <c r="M35" s="172"/>
      <c r="N35" s="182"/>
      <c r="O35" s="169">
        <v>3</v>
      </c>
      <c r="P35" s="169"/>
      <c r="Q35" s="169"/>
      <c r="R35" s="182"/>
      <c r="S35" s="368"/>
      <c r="T35" s="345"/>
    </row>
    <row r="36" spans="1:20" ht="21.75" customHeight="1">
      <c r="A36" s="292" t="s">
        <v>203</v>
      </c>
      <c r="B36" s="164" t="s">
        <v>216</v>
      </c>
      <c r="C36" s="252"/>
      <c r="D36" s="168"/>
      <c r="E36" s="253">
        <v>4</v>
      </c>
      <c r="F36" s="248">
        <f t="shared" si="1"/>
        <v>30</v>
      </c>
      <c r="G36" s="169">
        <v>1</v>
      </c>
      <c r="H36" s="168">
        <f t="shared" si="2"/>
        <v>0</v>
      </c>
      <c r="I36" s="168"/>
      <c r="J36" s="168"/>
      <c r="K36" s="168"/>
      <c r="L36" s="183">
        <f t="shared" si="3"/>
        <v>30</v>
      </c>
      <c r="M36" s="172"/>
      <c r="N36" s="169"/>
      <c r="O36" s="169"/>
      <c r="P36" s="169">
        <v>1</v>
      </c>
      <c r="Q36" s="169"/>
      <c r="R36" s="169"/>
      <c r="S36" s="344"/>
      <c r="T36" s="345"/>
    </row>
    <row r="37" spans="1:20" ht="21.75" customHeight="1" thickBot="1">
      <c r="A37" s="292" t="s">
        <v>306</v>
      </c>
      <c r="B37" s="164" t="s">
        <v>217</v>
      </c>
      <c r="C37" s="252"/>
      <c r="D37" s="168"/>
      <c r="E37" s="253">
        <v>6</v>
      </c>
      <c r="F37" s="248">
        <f t="shared" si="1"/>
        <v>30</v>
      </c>
      <c r="G37" s="169">
        <v>1</v>
      </c>
      <c r="H37" s="168">
        <f t="shared" si="2"/>
        <v>0</v>
      </c>
      <c r="I37" s="168"/>
      <c r="J37" s="168"/>
      <c r="K37" s="168"/>
      <c r="L37" s="183">
        <f t="shared" si="3"/>
        <v>30</v>
      </c>
      <c r="M37" s="172"/>
      <c r="N37" s="169"/>
      <c r="O37" s="169"/>
      <c r="P37" s="169"/>
      <c r="Q37" s="169"/>
      <c r="R37" s="169">
        <v>1</v>
      </c>
      <c r="S37" s="344"/>
      <c r="T37" s="345"/>
    </row>
    <row r="38" spans="1:20" ht="29.25" customHeight="1" thickBot="1">
      <c r="A38" s="138"/>
      <c r="B38" s="135" t="s">
        <v>0</v>
      </c>
      <c r="C38" s="249"/>
      <c r="D38" s="250"/>
      <c r="E38" s="251"/>
      <c r="F38" s="289">
        <f aca="true" t="shared" si="4" ref="F38:T38">SUM(F19:F37)</f>
        <v>3060</v>
      </c>
      <c r="G38" s="267">
        <f t="shared" si="4"/>
        <v>102</v>
      </c>
      <c r="H38" s="289">
        <f t="shared" si="4"/>
        <v>310</v>
      </c>
      <c r="I38" s="289">
        <f t="shared" si="4"/>
        <v>262</v>
      </c>
      <c r="J38" s="289">
        <f t="shared" si="4"/>
        <v>48</v>
      </c>
      <c r="K38" s="289">
        <f t="shared" si="4"/>
        <v>0</v>
      </c>
      <c r="L38" s="289">
        <f t="shared" si="4"/>
        <v>2750</v>
      </c>
      <c r="M38" s="289">
        <f t="shared" si="4"/>
        <v>15</v>
      </c>
      <c r="N38" s="289">
        <f t="shared" si="4"/>
        <v>15</v>
      </c>
      <c r="O38" s="267">
        <f t="shared" si="4"/>
        <v>15</v>
      </c>
      <c r="P38" s="267">
        <f t="shared" si="4"/>
        <v>11</v>
      </c>
      <c r="Q38" s="267">
        <f t="shared" si="4"/>
        <v>14</v>
      </c>
      <c r="R38" s="267">
        <f t="shared" si="4"/>
        <v>12</v>
      </c>
      <c r="S38" s="351">
        <f t="shared" si="4"/>
        <v>12</v>
      </c>
      <c r="T38" s="351">
        <f t="shared" si="4"/>
        <v>8</v>
      </c>
    </row>
    <row r="39" spans="1:21" ht="28.5" customHeight="1" thickBot="1">
      <c r="A39" s="148"/>
      <c r="B39" s="149" t="s">
        <v>90</v>
      </c>
      <c r="C39" s="70"/>
      <c r="D39" s="40"/>
      <c r="E39" s="71"/>
      <c r="F39" s="184">
        <f aca="true" t="shared" si="5" ref="F39:T39">SUM(F16,F38)</f>
        <v>3600</v>
      </c>
      <c r="G39" s="184">
        <f t="shared" si="5"/>
        <v>120</v>
      </c>
      <c r="H39" s="184">
        <f t="shared" si="5"/>
        <v>372</v>
      </c>
      <c r="I39" s="184">
        <f t="shared" si="5"/>
        <v>286</v>
      </c>
      <c r="J39" s="184">
        <f t="shared" si="5"/>
        <v>86</v>
      </c>
      <c r="K39" s="184">
        <f t="shared" si="5"/>
        <v>0</v>
      </c>
      <c r="L39" s="184">
        <f t="shared" si="5"/>
        <v>3228</v>
      </c>
      <c r="M39" s="184">
        <f t="shared" si="5"/>
        <v>26</v>
      </c>
      <c r="N39" s="184">
        <f t="shared" si="5"/>
        <v>17</v>
      </c>
      <c r="O39" s="184">
        <f t="shared" si="5"/>
        <v>17</v>
      </c>
      <c r="P39" s="184">
        <f t="shared" si="5"/>
        <v>14</v>
      </c>
      <c r="Q39" s="184">
        <f t="shared" si="5"/>
        <v>14</v>
      </c>
      <c r="R39" s="184">
        <f t="shared" si="5"/>
        <v>12</v>
      </c>
      <c r="S39" s="352">
        <f t="shared" si="5"/>
        <v>12</v>
      </c>
      <c r="T39" s="352">
        <f t="shared" si="5"/>
        <v>8</v>
      </c>
      <c r="U39" s="238">
        <f>SUM(M39:T39)</f>
        <v>120</v>
      </c>
    </row>
    <row r="40" spans="1:20" ht="15.75">
      <c r="A40" s="72"/>
      <c r="B40" s="73"/>
      <c r="C40" s="74"/>
      <c r="D40" s="41"/>
      <c r="E40" s="75"/>
      <c r="F40" s="76"/>
      <c r="G40" s="41"/>
      <c r="H40" s="77"/>
      <c r="I40" s="41"/>
      <c r="J40" s="41"/>
      <c r="K40" s="41"/>
      <c r="L40" s="78"/>
      <c r="M40" s="74"/>
      <c r="N40" s="41"/>
      <c r="O40" s="41"/>
      <c r="P40" s="41"/>
      <c r="Q40" s="41"/>
      <c r="R40" s="41"/>
      <c r="S40" s="353"/>
      <c r="T40" s="354"/>
    </row>
    <row r="41" spans="1:20" ht="20.25">
      <c r="A41" s="464" t="s">
        <v>155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6"/>
    </row>
    <row r="42" spans="1:20" ht="20.25">
      <c r="A42" s="464" t="s">
        <v>219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6"/>
    </row>
    <row r="43" spans="1:20" s="173" customFormat="1" ht="21" customHeight="1">
      <c r="A43" s="212" t="s">
        <v>207</v>
      </c>
      <c r="B43" s="244" t="s">
        <v>236</v>
      </c>
      <c r="C43" s="175"/>
      <c r="D43" s="168">
        <v>4</v>
      </c>
      <c r="E43" s="253"/>
      <c r="F43" s="248">
        <f aca="true" t="shared" si="6" ref="F43:F52">G43*30</f>
        <v>90</v>
      </c>
      <c r="G43" s="169">
        <v>3</v>
      </c>
      <c r="H43" s="168">
        <f aca="true" t="shared" si="7" ref="H43:H52">SUM(I43,J43)</f>
        <v>10</v>
      </c>
      <c r="I43" s="168">
        <v>8</v>
      </c>
      <c r="J43" s="168">
        <v>2</v>
      </c>
      <c r="K43" s="168"/>
      <c r="L43" s="171">
        <f aca="true" t="shared" si="8" ref="L43:L52">F43-H43</f>
        <v>80</v>
      </c>
      <c r="M43" s="172"/>
      <c r="N43" s="169"/>
      <c r="O43" s="169"/>
      <c r="P43" s="169">
        <v>3</v>
      </c>
      <c r="Q43" s="169"/>
      <c r="R43" s="169"/>
      <c r="S43" s="344"/>
      <c r="T43" s="345"/>
    </row>
    <row r="44" spans="1:20" ht="21.75" customHeight="1">
      <c r="A44" s="212" t="s">
        <v>208</v>
      </c>
      <c r="B44" s="241" t="s">
        <v>60</v>
      </c>
      <c r="C44" s="175">
        <v>8</v>
      </c>
      <c r="D44" s="168"/>
      <c r="E44" s="253"/>
      <c r="F44" s="248">
        <f t="shared" si="6"/>
        <v>120</v>
      </c>
      <c r="G44" s="169">
        <v>4</v>
      </c>
      <c r="H44" s="168">
        <f t="shared" si="7"/>
        <v>12</v>
      </c>
      <c r="I44" s="168">
        <v>10</v>
      </c>
      <c r="J44" s="168">
        <v>2</v>
      </c>
      <c r="K44" s="168"/>
      <c r="L44" s="171">
        <f t="shared" si="8"/>
        <v>108</v>
      </c>
      <c r="M44" s="172"/>
      <c r="N44" s="169"/>
      <c r="O44" s="169"/>
      <c r="P44" s="169"/>
      <c r="Q44" s="169"/>
      <c r="R44" s="169"/>
      <c r="S44" s="344"/>
      <c r="T44" s="345">
        <v>4</v>
      </c>
    </row>
    <row r="45" spans="1:20" ht="21.75" customHeight="1">
      <c r="A45" s="212" t="s">
        <v>209</v>
      </c>
      <c r="B45" s="241" t="s">
        <v>237</v>
      </c>
      <c r="C45" s="175">
        <v>6</v>
      </c>
      <c r="D45" s="168"/>
      <c r="E45" s="253"/>
      <c r="F45" s="248">
        <f t="shared" si="6"/>
        <v>150</v>
      </c>
      <c r="G45" s="169">
        <v>5</v>
      </c>
      <c r="H45" s="168">
        <f t="shared" si="7"/>
        <v>16</v>
      </c>
      <c r="I45" s="168">
        <v>14</v>
      </c>
      <c r="J45" s="168">
        <v>2</v>
      </c>
      <c r="K45" s="168"/>
      <c r="L45" s="171">
        <f t="shared" si="8"/>
        <v>134</v>
      </c>
      <c r="M45" s="172"/>
      <c r="N45" s="169"/>
      <c r="O45" s="169"/>
      <c r="P45" s="169"/>
      <c r="Q45" s="169"/>
      <c r="R45" s="169">
        <v>5</v>
      </c>
      <c r="S45" s="344"/>
      <c r="T45" s="345"/>
    </row>
    <row r="46" spans="1:20" ht="21.75" customHeight="1">
      <c r="A46" s="212" t="s">
        <v>210</v>
      </c>
      <c r="B46" s="241" t="s">
        <v>318</v>
      </c>
      <c r="C46" s="175">
        <v>5</v>
      </c>
      <c r="D46" s="168"/>
      <c r="E46" s="253"/>
      <c r="F46" s="248">
        <f t="shared" si="6"/>
        <v>120</v>
      </c>
      <c r="G46" s="169">
        <v>4</v>
      </c>
      <c r="H46" s="168">
        <f t="shared" si="7"/>
        <v>12</v>
      </c>
      <c r="I46" s="168">
        <v>10</v>
      </c>
      <c r="J46" s="168">
        <v>2</v>
      </c>
      <c r="K46" s="185"/>
      <c r="L46" s="171">
        <f t="shared" si="8"/>
        <v>108</v>
      </c>
      <c r="M46" s="172"/>
      <c r="N46" s="169"/>
      <c r="O46" s="169"/>
      <c r="P46" s="169"/>
      <c r="Q46" s="169">
        <v>4</v>
      </c>
      <c r="R46" s="169"/>
      <c r="S46" s="344"/>
      <c r="T46" s="345"/>
    </row>
    <row r="47" spans="1:20" ht="21.75" customHeight="1">
      <c r="A47" s="212" t="s">
        <v>211</v>
      </c>
      <c r="B47" s="241" t="s">
        <v>243</v>
      </c>
      <c r="C47" s="175"/>
      <c r="D47" s="168">
        <v>5</v>
      </c>
      <c r="E47" s="253"/>
      <c r="F47" s="248">
        <f t="shared" si="6"/>
        <v>90</v>
      </c>
      <c r="G47" s="169">
        <v>3</v>
      </c>
      <c r="H47" s="168">
        <f t="shared" si="7"/>
        <v>10</v>
      </c>
      <c r="I47" s="168">
        <v>8</v>
      </c>
      <c r="J47" s="168">
        <v>2</v>
      </c>
      <c r="K47" s="185"/>
      <c r="L47" s="171">
        <f t="shared" si="8"/>
        <v>80</v>
      </c>
      <c r="M47" s="172"/>
      <c r="N47" s="169"/>
      <c r="O47" s="169"/>
      <c r="P47" s="169"/>
      <c r="Q47" s="169">
        <v>3</v>
      </c>
      <c r="R47" s="169"/>
      <c r="S47" s="344"/>
      <c r="T47" s="345"/>
    </row>
    <row r="48" spans="1:20" ht="21.75" customHeight="1">
      <c r="A48" s="212" t="s">
        <v>212</v>
      </c>
      <c r="B48" s="241" t="s">
        <v>320</v>
      </c>
      <c r="C48" s="175">
        <v>7</v>
      </c>
      <c r="D48" s="168"/>
      <c r="E48" s="253"/>
      <c r="F48" s="248">
        <f t="shared" si="6"/>
        <v>120</v>
      </c>
      <c r="G48" s="169">
        <v>4</v>
      </c>
      <c r="H48" s="168">
        <f t="shared" si="7"/>
        <v>12</v>
      </c>
      <c r="I48" s="168">
        <v>10</v>
      </c>
      <c r="J48" s="168">
        <v>2</v>
      </c>
      <c r="K48" s="186"/>
      <c r="L48" s="171">
        <f t="shared" si="8"/>
        <v>108</v>
      </c>
      <c r="M48" s="172"/>
      <c r="N48" s="169"/>
      <c r="O48" s="169"/>
      <c r="P48" s="169"/>
      <c r="Q48" s="169"/>
      <c r="R48" s="169"/>
      <c r="S48" s="344">
        <v>4</v>
      </c>
      <c r="T48" s="345"/>
    </row>
    <row r="49" spans="1:20" ht="21.75" customHeight="1">
      <c r="A49" s="212" t="s">
        <v>213</v>
      </c>
      <c r="B49" s="381" t="s">
        <v>317</v>
      </c>
      <c r="C49" s="382">
        <v>7</v>
      </c>
      <c r="D49" s="371"/>
      <c r="E49" s="372"/>
      <c r="F49" s="383">
        <f t="shared" si="6"/>
        <v>90</v>
      </c>
      <c r="G49" s="374">
        <v>3</v>
      </c>
      <c r="H49" s="371">
        <f t="shared" si="7"/>
        <v>10</v>
      </c>
      <c r="I49" s="371">
        <v>8</v>
      </c>
      <c r="J49" s="371">
        <v>2</v>
      </c>
      <c r="K49" s="384"/>
      <c r="L49" s="385">
        <f t="shared" si="8"/>
        <v>80</v>
      </c>
      <c r="M49" s="376"/>
      <c r="N49" s="374"/>
      <c r="O49" s="374"/>
      <c r="P49" s="374"/>
      <c r="Q49" s="374"/>
      <c r="R49" s="374"/>
      <c r="S49" s="374">
        <v>3</v>
      </c>
      <c r="T49" s="374"/>
    </row>
    <row r="50" spans="1:20" s="163" customFormat="1" ht="21.75" customHeight="1">
      <c r="A50" s="212" t="s">
        <v>215</v>
      </c>
      <c r="B50" s="246" t="s">
        <v>307</v>
      </c>
      <c r="C50" s="175">
        <v>5</v>
      </c>
      <c r="D50" s="168"/>
      <c r="E50" s="253"/>
      <c r="F50" s="247">
        <f t="shared" si="6"/>
        <v>150</v>
      </c>
      <c r="G50" s="169">
        <v>5</v>
      </c>
      <c r="H50" s="168">
        <f t="shared" si="7"/>
        <v>16</v>
      </c>
      <c r="I50" s="168">
        <v>14</v>
      </c>
      <c r="J50" s="168">
        <v>2</v>
      </c>
      <c r="K50" s="168"/>
      <c r="L50" s="171">
        <f t="shared" si="8"/>
        <v>134</v>
      </c>
      <c r="M50" s="172"/>
      <c r="N50" s="169"/>
      <c r="O50" s="169"/>
      <c r="P50" s="169"/>
      <c r="Q50" s="169">
        <v>5</v>
      </c>
      <c r="R50" s="169"/>
      <c r="S50" s="344"/>
      <c r="T50" s="345"/>
    </row>
    <row r="51" spans="1:20" ht="21" customHeight="1">
      <c r="A51" s="212" t="s">
        <v>300</v>
      </c>
      <c r="B51" s="241" t="s">
        <v>238</v>
      </c>
      <c r="C51" s="175"/>
      <c r="D51" s="168">
        <v>8</v>
      </c>
      <c r="E51" s="253"/>
      <c r="F51" s="248">
        <v>90</v>
      </c>
      <c r="G51" s="169">
        <v>3</v>
      </c>
      <c r="H51" s="168">
        <f t="shared" si="7"/>
        <v>10</v>
      </c>
      <c r="I51" s="168">
        <v>8</v>
      </c>
      <c r="J51" s="168">
        <v>2</v>
      </c>
      <c r="K51" s="186"/>
      <c r="L51" s="171">
        <f t="shared" si="8"/>
        <v>80</v>
      </c>
      <c r="M51" s="172"/>
      <c r="N51" s="169"/>
      <c r="O51" s="169"/>
      <c r="P51" s="169"/>
      <c r="Q51" s="169"/>
      <c r="R51" s="169"/>
      <c r="S51" s="344"/>
      <c r="T51" s="345">
        <v>3</v>
      </c>
    </row>
    <row r="52" spans="1:20" ht="42" customHeight="1" thickBot="1">
      <c r="A52" s="212" t="s">
        <v>301</v>
      </c>
      <c r="B52" s="393" t="s">
        <v>310</v>
      </c>
      <c r="C52" s="382"/>
      <c r="D52" s="371"/>
      <c r="E52" s="386">
        <v>7</v>
      </c>
      <c r="F52" s="383">
        <f t="shared" si="6"/>
        <v>30</v>
      </c>
      <c r="G52" s="374">
        <v>1</v>
      </c>
      <c r="H52" s="371">
        <f t="shared" si="7"/>
        <v>0</v>
      </c>
      <c r="I52" s="371">
        <v>0</v>
      </c>
      <c r="J52" s="371">
        <v>0</v>
      </c>
      <c r="K52" s="371"/>
      <c r="L52" s="385">
        <f t="shared" si="8"/>
        <v>30</v>
      </c>
      <c r="M52" s="376"/>
      <c r="N52" s="374"/>
      <c r="O52" s="374"/>
      <c r="P52" s="374"/>
      <c r="Q52" s="374"/>
      <c r="R52" s="374"/>
      <c r="S52" s="374">
        <v>1</v>
      </c>
      <c r="T52" s="374"/>
    </row>
    <row r="53" spans="1:21" ht="21" thickBot="1">
      <c r="A53" s="68"/>
      <c r="B53" s="69" t="s">
        <v>0</v>
      </c>
      <c r="C53" s="187"/>
      <c r="D53" s="188"/>
      <c r="E53" s="189"/>
      <c r="F53" s="237">
        <f aca="true" t="shared" si="9" ref="F53:T53">SUM(F43:F52)</f>
        <v>1050</v>
      </c>
      <c r="G53" s="237">
        <f t="shared" si="9"/>
        <v>35</v>
      </c>
      <c r="H53" s="237">
        <f>SUM(H43:H52)</f>
        <v>108</v>
      </c>
      <c r="I53" s="237">
        <f>SUM(I43:I52)</f>
        <v>90</v>
      </c>
      <c r="J53" s="237">
        <f>SUM(J43:J52)</f>
        <v>18</v>
      </c>
      <c r="K53" s="237">
        <f t="shared" si="9"/>
        <v>0</v>
      </c>
      <c r="L53" s="237">
        <f>SUM(L43:L52)</f>
        <v>942</v>
      </c>
      <c r="M53" s="237">
        <f t="shared" si="9"/>
        <v>0</v>
      </c>
      <c r="N53" s="237">
        <f t="shared" si="9"/>
        <v>0</v>
      </c>
      <c r="O53" s="237">
        <f t="shared" si="9"/>
        <v>0</v>
      </c>
      <c r="P53" s="237">
        <f t="shared" si="9"/>
        <v>3</v>
      </c>
      <c r="Q53" s="237">
        <f t="shared" si="9"/>
        <v>12</v>
      </c>
      <c r="R53" s="237">
        <f t="shared" si="9"/>
        <v>5</v>
      </c>
      <c r="S53" s="355">
        <f t="shared" si="9"/>
        <v>8</v>
      </c>
      <c r="T53" s="355">
        <f t="shared" si="9"/>
        <v>7</v>
      </c>
      <c r="U53" s="238">
        <f>SUM(M53:T53)</f>
        <v>35</v>
      </c>
    </row>
    <row r="54" spans="1:20" ht="15.75">
      <c r="A54" s="56"/>
      <c r="B54" s="79"/>
      <c r="C54" s="58"/>
      <c r="D54" s="38"/>
      <c r="E54" s="59"/>
      <c r="F54" s="58"/>
      <c r="G54" s="38"/>
      <c r="H54" s="60"/>
      <c r="I54" s="38"/>
      <c r="J54" s="38"/>
      <c r="K54" s="38"/>
      <c r="L54" s="61"/>
      <c r="M54" s="58"/>
      <c r="N54" s="38"/>
      <c r="O54" s="38"/>
      <c r="P54" s="38"/>
      <c r="Q54" s="38"/>
      <c r="R54" s="38"/>
      <c r="S54" s="342"/>
      <c r="T54" s="343"/>
    </row>
    <row r="55" spans="1:20" ht="20.25" customHeight="1">
      <c r="A55" s="464" t="s">
        <v>206</v>
      </c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6"/>
    </row>
    <row r="56" spans="1:20" s="173" customFormat="1" ht="21" customHeight="1">
      <c r="A56" s="200"/>
      <c r="B56" s="245"/>
      <c r="C56" s="175"/>
      <c r="D56" s="168"/>
      <c r="E56" s="253"/>
      <c r="F56" s="248"/>
      <c r="G56" s="169"/>
      <c r="H56" s="168"/>
      <c r="I56" s="168"/>
      <c r="J56" s="168"/>
      <c r="K56" s="168"/>
      <c r="L56" s="171"/>
      <c r="M56" s="172"/>
      <c r="N56" s="169"/>
      <c r="O56" s="169"/>
      <c r="P56" s="169"/>
      <c r="Q56" s="169"/>
      <c r="R56" s="169"/>
      <c r="S56" s="344"/>
      <c r="T56" s="345"/>
    </row>
    <row r="57" spans="1:20" s="173" customFormat="1" ht="20.25" customHeight="1">
      <c r="A57" s="212" t="s">
        <v>262</v>
      </c>
      <c r="B57" s="277" t="s">
        <v>24</v>
      </c>
      <c r="C57" s="282"/>
      <c r="D57" s="168">
        <v>4</v>
      </c>
      <c r="E57" s="283"/>
      <c r="F57" s="284">
        <f>G57*30</f>
        <v>120</v>
      </c>
      <c r="G57" s="169">
        <v>4</v>
      </c>
      <c r="H57" s="168">
        <f>SUM(I57:K57)</f>
        <v>12</v>
      </c>
      <c r="I57" s="168">
        <v>10</v>
      </c>
      <c r="J57" s="168">
        <v>2</v>
      </c>
      <c r="K57" s="168"/>
      <c r="L57" s="171">
        <f>F57-H57</f>
        <v>108</v>
      </c>
      <c r="M57" s="172"/>
      <c r="N57" s="169"/>
      <c r="O57" s="169"/>
      <c r="P57" s="169">
        <v>4</v>
      </c>
      <c r="Q57" s="169"/>
      <c r="R57" s="169"/>
      <c r="S57" s="344"/>
      <c r="T57" s="345"/>
    </row>
    <row r="58" spans="1:20" s="173" customFormat="1" ht="21" customHeight="1">
      <c r="A58" s="212" t="s">
        <v>263</v>
      </c>
      <c r="B58" s="166" t="s">
        <v>264</v>
      </c>
      <c r="C58" s="282"/>
      <c r="D58" s="168"/>
      <c r="E58" s="283"/>
      <c r="F58" s="284"/>
      <c r="G58" s="169"/>
      <c r="H58" s="170"/>
      <c r="I58" s="168"/>
      <c r="J58" s="168"/>
      <c r="K58" s="168"/>
      <c r="L58" s="171"/>
      <c r="M58" s="172"/>
      <c r="N58" s="169"/>
      <c r="O58" s="169"/>
      <c r="P58" s="169"/>
      <c r="Q58" s="169"/>
      <c r="R58" s="169"/>
      <c r="S58" s="344"/>
      <c r="T58" s="345"/>
    </row>
    <row r="59" spans="1:20" s="173" customFormat="1" ht="21" customHeight="1">
      <c r="A59" s="212" t="s">
        <v>265</v>
      </c>
      <c r="B59" s="166" t="s">
        <v>266</v>
      </c>
      <c r="C59" s="282"/>
      <c r="D59" s="168"/>
      <c r="E59" s="283"/>
      <c r="F59" s="284"/>
      <c r="G59" s="169"/>
      <c r="H59" s="170"/>
      <c r="I59" s="168"/>
      <c r="J59" s="168"/>
      <c r="K59" s="168"/>
      <c r="L59" s="171"/>
      <c r="M59" s="172"/>
      <c r="N59" s="169"/>
      <c r="O59" s="169"/>
      <c r="P59" s="169"/>
      <c r="Q59" s="169"/>
      <c r="R59" s="169"/>
      <c r="S59" s="344"/>
      <c r="T59" s="345"/>
    </row>
    <row r="60" spans="1:20" s="173" customFormat="1" ht="21" customHeight="1">
      <c r="A60" s="212" t="s">
        <v>267</v>
      </c>
      <c r="B60" s="166" t="s">
        <v>268</v>
      </c>
      <c r="C60" s="282"/>
      <c r="D60" s="168"/>
      <c r="E60" s="283"/>
      <c r="F60" s="284"/>
      <c r="G60" s="169"/>
      <c r="H60" s="170"/>
      <c r="I60" s="168"/>
      <c r="J60" s="168"/>
      <c r="K60" s="168"/>
      <c r="L60" s="171"/>
      <c r="M60" s="172"/>
      <c r="N60" s="169"/>
      <c r="O60" s="169"/>
      <c r="P60" s="169"/>
      <c r="Q60" s="169"/>
      <c r="R60" s="169"/>
      <c r="S60" s="344"/>
      <c r="T60" s="345"/>
    </row>
    <row r="61" spans="1:20" s="173" customFormat="1" ht="21" customHeight="1">
      <c r="A61" s="212" t="s">
        <v>269</v>
      </c>
      <c r="B61" s="166" t="s">
        <v>270</v>
      </c>
      <c r="C61" s="282"/>
      <c r="D61" s="168"/>
      <c r="E61" s="283"/>
      <c r="F61" s="284"/>
      <c r="G61" s="169"/>
      <c r="H61" s="170"/>
      <c r="I61" s="168"/>
      <c r="J61" s="168"/>
      <c r="K61" s="168"/>
      <c r="L61" s="171"/>
      <c r="M61" s="172"/>
      <c r="N61" s="169"/>
      <c r="O61" s="169"/>
      <c r="P61" s="169"/>
      <c r="Q61" s="169"/>
      <c r="R61" s="169"/>
      <c r="S61" s="344"/>
      <c r="T61" s="345"/>
    </row>
    <row r="62" spans="1:20" s="173" customFormat="1" ht="21" customHeight="1">
      <c r="A62" s="212" t="s">
        <v>271</v>
      </c>
      <c r="B62" s="166" t="s">
        <v>272</v>
      </c>
      <c r="C62" s="282"/>
      <c r="D62" s="168"/>
      <c r="E62" s="283"/>
      <c r="F62" s="284"/>
      <c r="G62" s="169"/>
      <c r="H62" s="170"/>
      <c r="I62" s="168"/>
      <c r="J62" s="168"/>
      <c r="K62" s="168"/>
      <c r="L62" s="171"/>
      <c r="M62" s="172"/>
      <c r="N62" s="169"/>
      <c r="O62" s="169"/>
      <c r="P62" s="169"/>
      <c r="Q62" s="169"/>
      <c r="R62" s="169"/>
      <c r="S62" s="344"/>
      <c r="T62" s="345"/>
    </row>
    <row r="63" spans="1:20" s="173" customFormat="1" ht="21" customHeight="1">
      <c r="A63" s="212" t="s">
        <v>273</v>
      </c>
      <c r="B63" s="277" t="s">
        <v>274</v>
      </c>
      <c r="C63" s="282"/>
      <c r="D63" s="168"/>
      <c r="E63" s="283"/>
      <c r="F63" s="284"/>
      <c r="G63" s="169"/>
      <c r="H63" s="170"/>
      <c r="I63" s="168"/>
      <c r="J63" s="168"/>
      <c r="K63" s="168"/>
      <c r="L63" s="171"/>
      <c r="M63" s="172"/>
      <c r="N63" s="169"/>
      <c r="O63" s="169"/>
      <c r="P63" s="169"/>
      <c r="Q63" s="169"/>
      <c r="R63" s="169"/>
      <c r="S63" s="344"/>
      <c r="T63" s="345"/>
    </row>
    <row r="64" spans="1:20" s="173" customFormat="1" ht="21" customHeight="1">
      <c r="A64" s="281"/>
      <c r="B64" s="277"/>
      <c r="C64" s="282"/>
      <c r="D64" s="168"/>
      <c r="E64" s="283"/>
      <c r="F64" s="248"/>
      <c r="G64" s="169"/>
      <c r="H64" s="170"/>
      <c r="I64" s="168"/>
      <c r="J64" s="168"/>
      <c r="K64" s="168"/>
      <c r="L64" s="171"/>
      <c r="M64" s="172"/>
      <c r="N64" s="169"/>
      <c r="O64" s="169"/>
      <c r="P64" s="169"/>
      <c r="Q64" s="169"/>
      <c r="R64" s="169"/>
      <c r="S64" s="344"/>
      <c r="T64" s="345"/>
    </row>
    <row r="65" spans="1:20" s="173" customFormat="1" ht="21" customHeight="1">
      <c r="A65" s="212" t="s">
        <v>275</v>
      </c>
      <c r="B65" s="277" t="s">
        <v>85</v>
      </c>
      <c r="C65" s="282"/>
      <c r="D65" s="168">
        <v>3</v>
      </c>
      <c r="E65" s="283"/>
      <c r="F65" s="284">
        <f>G65*30</f>
        <v>120</v>
      </c>
      <c r="G65" s="169">
        <v>4</v>
      </c>
      <c r="H65" s="168">
        <f>SUM(I65:K65)</f>
        <v>12</v>
      </c>
      <c r="I65" s="168">
        <v>10</v>
      </c>
      <c r="J65" s="168">
        <v>2</v>
      </c>
      <c r="K65" s="168"/>
      <c r="L65" s="171">
        <f>F65-H65</f>
        <v>108</v>
      </c>
      <c r="M65" s="172"/>
      <c r="N65" s="169"/>
      <c r="O65" s="169">
        <v>4</v>
      </c>
      <c r="P65" s="169"/>
      <c r="Q65" s="169"/>
      <c r="R65" s="169"/>
      <c r="S65" s="344"/>
      <c r="T65" s="345"/>
    </row>
    <row r="66" spans="1:20" s="173" customFormat="1" ht="21" customHeight="1">
      <c r="A66" s="212" t="s">
        <v>276</v>
      </c>
      <c r="B66" s="285" t="s">
        <v>277</v>
      </c>
      <c r="C66" s="282"/>
      <c r="D66" s="168"/>
      <c r="E66" s="283"/>
      <c r="F66" s="284"/>
      <c r="G66" s="169"/>
      <c r="H66" s="170"/>
      <c r="I66" s="168"/>
      <c r="J66" s="168"/>
      <c r="K66" s="168"/>
      <c r="L66" s="171"/>
      <c r="M66" s="172"/>
      <c r="N66" s="169"/>
      <c r="O66" s="169"/>
      <c r="P66" s="169"/>
      <c r="Q66" s="169"/>
      <c r="R66" s="169"/>
      <c r="S66" s="344"/>
      <c r="T66" s="345"/>
    </row>
    <row r="67" spans="1:20" s="173" customFormat="1" ht="21" customHeight="1">
      <c r="A67" s="212" t="s">
        <v>278</v>
      </c>
      <c r="B67" s="287" t="s">
        <v>299</v>
      </c>
      <c r="C67" s="286"/>
      <c r="D67" s="174"/>
      <c r="E67" s="283"/>
      <c r="F67" s="284"/>
      <c r="G67" s="169"/>
      <c r="H67" s="170"/>
      <c r="I67" s="168"/>
      <c r="J67" s="168"/>
      <c r="K67" s="168"/>
      <c r="L67" s="171"/>
      <c r="M67" s="172"/>
      <c r="N67" s="169"/>
      <c r="O67" s="169"/>
      <c r="P67" s="169"/>
      <c r="Q67" s="169"/>
      <c r="R67" s="169"/>
      <c r="S67" s="344"/>
      <c r="T67" s="345"/>
    </row>
    <row r="68" spans="1:20" s="173" customFormat="1" ht="21" customHeight="1">
      <c r="A68" s="212" t="s">
        <v>279</v>
      </c>
      <c r="B68" s="276" t="s">
        <v>348</v>
      </c>
      <c r="C68" s="286"/>
      <c r="D68" s="174"/>
      <c r="E68" s="283"/>
      <c r="F68" s="284"/>
      <c r="G68" s="169"/>
      <c r="H68" s="170"/>
      <c r="I68" s="168"/>
      <c r="J68" s="168"/>
      <c r="K68" s="168"/>
      <c r="L68" s="171"/>
      <c r="M68" s="172"/>
      <c r="N68" s="169"/>
      <c r="O68" s="169"/>
      <c r="P68" s="169"/>
      <c r="Q68" s="169"/>
      <c r="R68" s="169"/>
      <c r="S68" s="344"/>
      <c r="T68" s="345"/>
    </row>
    <row r="69" spans="1:20" s="173" customFormat="1" ht="21" customHeight="1">
      <c r="A69" s="212" t="s">
        <v>280</v>
      </c>
      <c r="B69" s="166" t="s">
        <v>281</v>
      </c>
      <c r="C69" s="286"/>
      <c r="D69" s="174"/>
      <c r="E69" s="283"/>
      <c r="F69" s="284"/>
      <c r="G69" s="169"/>
      <c r="H69" s="170"/>
      <c r="I69" s="168"/>
      <c r="J69" s="168"/>
      <c r="K69" s="168"/>
      <c r="L69" s="171"/>
      <c r="M69" s="172"/>
      <c r="N69" s="169"/>
      <c r="O69" s="169"/>
      <c r="P69" s="169"/>
      <c r="Q69" s="169"/>
      <c r="R69" s="169"/>
      <c r="S69" s="344"/>
      <c r="T69" s="345"/>
    </row>
    <row r="70" spans="1:20" s="173" customFormat="1" ht="21" customHeight="1">
      <c r="A70" s="212" t="s">
        <v>282</v>
      </c>
      <c r="B70" s="166" t="s">
        <v>283</v>
      </c>
      <c r="C70" s="286"/>
      <c r="D70" s="174"/>
      <c r="E70" s="283"/>
      <c r="F70" s="284"/>
      <c r="G70" s="169"/>
      <c r="H70" s="170"/>
      <c r="I70" s="168"/>
      <c r="J70" s="168"/>
      <c r="K70" s="168"/>
      <c r="L70" s="171"/>
      <c r="M70" s="172"/>
      <c r="N70" s="169"/>
      <c r="O70" s="169"/>
      <c r="P70" s="169"/>
      <c r="Q70" s="169"/>
      <c r="R70" s="169"/>
      <c r="S70" s="344"/>
      <c r="T70" s="345"/>
    </row>
    <row r="71" spans="1:20" s="173" customFormat="1" ht="21" customHeight="1">
      <c r="A71" s="212" t="s">
        <v>284</v>
      </c>
      <c r="B71" s="166" t="s">
        <v>285</v>
      </c>
      <c r="C71" s="286"/>
      <c r="D71" s="174"/>
      <c r="E71" s="283"/>
      <c r="F71" s="284"/>
      <c r="G71" s="169"/>
      <c r="H71" s="170"/>
      <c r="I71" s="168"/>
      <c r="J71" s="168"/>
      <c r="K71" s="168"/>
      <c r="L71" s="171"/>
      <c r="M71" s="172"/>
      <c r="N71" s="169"/>
      <c r="O71" s="169"/>
      <c r="P71" s="169"/>
      <c r="Q71" s="169"/>
      <c r="R71" s="169"/>
      <c r="S71" s="344"/>
      <c r="T71" s="345"/>
    </row>
    <row r="72" spans="1:20" s="173" customFormat="1" ht="21" customHeight="1">
      <c r="A72" s="212"/>
      <c r="B72" s="166"/>
      <c r="C72" s="286"/>
      <c r="D72" s="174"/>
      <c r="E72" s="283"/>
      <c r="F72" s="284"/>
      <c r="G72" s="169"/>
      <c r="H72" s="170"/>
      <c r="I72" s="168"/>
      <c r="J72" s="168"/>
      <c r="K72" s="168"/>
      <c r="L72" s="171"/>
      <c r="M72" s="172"/>
      <c r="N72" s="169"/>
      <c r="O72" s="169"/>
      <c r="P72" s="169"/>
      <c r="Q72" s="169"/>
      <c r="R72" s="169"/>
      <c r="S72" s="344"/>
      <c r="T72" s="345"/>
    </row>
    <row r="73" spans="1:20" s="173" customFormat="1" ht="21" customHeight="1">
      <c r="A73" s="212" t="s">
        <v>286</v>
      </c>
      <c r="B73" s="277" t="s">
        <v>25</v>
      </c>
      <c r="C73" s="282"/>
      <c r="D73" s="168">
        <v>3</v>
      </c>
      <c r="E73" s="283"/>
      <c r="F73" s="284">
        <f>G73*30</f>
        <v>180</v>
      </c>
      <c r="G73" s="169">
        <v>6</v>
      </c>
      <c r="H73" s="168">
        <f>SUM(I73:K73)</f>
        <v>20</v>
      </c>
      <c r="I73" s="168">
        <v>18</v>
      </c>
      <c r="J73" s="168">
        <v>2</v>
      </c>
      <c r="K73" s="168"/>
      <c r="L73" s="171">
        <f>F73-H73</f>
        <v>160</v>
      </c>
      <c r="M73" s="172"/>
      <c r="N73" s="169"/>
      <c r="O73" s="169">
        <v>6</v>
      </c>
      <c r="P73" s="169"/>
      <c r="Q73" s="169"/>
      <c r="R73" s="169"/>
      <c r="S73" s="344"/>
      <c r="T73" s="345"/>
    </row>
    <row r="74" spans="1:20" s="173" customFormat="1" ht="21" customHeight="1">
      <c r="A74" s="212" t="s">
        <v>287</v>
      </c>
      <c r="B74" s="285" t="s">
        <v>288</v>
      </c>
      <c r="C74" s="282"/>
      <c r="D74" s="168"/>
      <c r="E74" s="283"/>
      <c r="F74" s="284"/>
      <c r="G74" s="169"/>
      <c r="H74" s="170"/>
      <c r="I74" s="168"/>
      <c r="J74" s="168"/>
      <c r="K74" s="168"/>
      <c r="L74" s="171"/>
      <c r="M74" s="172"/>
      <c r="N74" s="169"/>
      <c r="O74" s="169"/>
      <c r="P74" s="169"/>
      <c r="Q74" s="169"/>
      <c r="R74" s="169"/>
      <c r="S74" s="344"/>
      <c r="T74" s="345"/>
    </row>
    <row r="75" spans="1:20" s="173" customFormat="1" ht="21" customHeight="1">
      <c r="A75" s="212" t="s">
        <v>289</v>
      </c>
      <c r="B75" s="165" t="s">
        <v>290</v>
      </c>
      <c r="C75" s="282"/>
      <c r="D75" s="168"/>
      <c r="E75" s="283"/>
      <c r="F75" s="284"/>
      <c r="G75" s="169"/>
      <c r="H75" s="170"/>
      <c r="I75" s="168"/>
      <c r="J75" s="168"/>
      <c r="K75" s="168"/>
      <c r="L75" s="171"/>
      <c r="M75" s="172"/>
      <c r="N75" s="169"/>
      <c r="O75" s="169"/>
      <c r="P75" s="169"/>
      <c r="Q75" s="169"/>
      <c r="R75" s="169"/>
      <c r="S75" s="344"/>
      <c r="T75" s="345"/>
    </row>
    <row r="76" spans="1:20" s="173" customFormat="1" ht="21" customHeight="1">
      <c r="A76" s="212" t="s">
        <v>291</v>
      </c>
      <c r="B76" s="277" t="s">
        <v>292</v>
      </c>
      <c r="C76" s="282"/>
      <c r="D76" s="168"/>
      <c r="E76" s="283"/>
      <c r="F76" s="284"/>
      <c r="G76" s="169"/>
      <c r="H76" s="170"/>
      <c r="I76" s="168"/>
      <c r="J76" s="168"/>
      <c r="K76" s="168"/>
      <c r="L76" s="171"/>
      <c r="M76" s="172"/>
      <c r="N76" s="169"/>
      <c r="O76" s="169"/>
      <c r="P76" s="169"/>
      <c r="Q76" s="169"/>
      <c r="R76" s="169"/>
      <c r="S76" s="344"/>
      <c r="T76" s="345"/>
    </row>
    <row r="77" spans="1:20" s="173" customFormat="1" ht="21" customHeight="1">
      <c r="A77" s="212" t="s">
        <v>293</v>
      </c>
      <c r="B77" s="285" t="s">
        <v>294</v>
      </c>
      <c r="C77" s="282"/>
      <c r="D77" s="168"/>
      <c r="E77" s="283"/>
      <c r="F77" s="284"/>
      <c r="G77" s="169"/>
      <c r="H77" s="170"/>
      <c r="I77" s="168"/>
      <c r="J77" s="168"/>
      <c r="K77" s="168"/>
      <c r="L77" s="171"/>
      <c r="M77" s="172"/>
      <c r="N77" s="169"/>
      <c r="O77" s="169"/>
      <c r="P77" s="169"/>
      <c r="Q77" s="169"/>
      <c r="R77" s="169"/>
      <c r="S77" s="344"/>
      <c r="T77" s="345"/>
    </row>
    <row r="78" spans="1:20" s="173" customFormat="1" ht="21" customHeight="1">
      <c r="A78" s="212" t="s">
        <v>295</v>
      </c>
      <c r="B78" s="165" t="s">
        <v>296</v>
      </c>
      <c r="C78" s="282"/>
      <c r="D78" s="168"/>
      <c r="E78" s="283"/>
      <c r="F78" s="284"/>
      <c r="G78" s="169"/>
      <c r="H78" s="170"/>
      <c r="I78" s="168"/>
      <c r="J78" s="168"/>
      <c r="K78" s="168"/>
      <c r="L78" s="171"/>
      <c r="M78" s="172"/>
      <c r="N78" s="169"/>
      <c r="O78" s="169"/>
      <c r="P78" s="169"/>
      <c r="Q78" s="169"/>
      <c r="R78" s="169"/>
      <c r="S78" s="344"/>
      <c r="T78" s="345"/>
    </row>
    <row r="79" spans="1:20" s="173" customFormat="1" ht="21" customHeight="1">
      <c r="A79" s="212" t="s">
        <v>297</v>
      </c>
      <c r="B79" s="165" t="s">
        <v>298</v>
      </c>
      <c r="C79" s="282"/>
      <c r="D79" s="168"/>
      <c r="E79" s="283"/>
      <c r="F79" s="284"/>
      <c r="G79" s="169"/>
      <c r="H79" s="170"/>
      <c r="I79" s="168"/>
      <c r="J79" s="168"/>
      <c r="K79" s="168"/>
      <c r="L79" s="171"/>
      <c r="M79" s="172"/>
      <c r="N79" s="169"/>
      <c r="O79" s="169"/>
      <c r="P79" s="169"/>
      <c r="Q79" s="169"/>
      <c r="R79" s="169"/>
      <c r="S79" s="344"/>
      <c r="T79" s="345"/>
    </row>
    <row r="80" spans="1:20" ht="21.75" customHeight="1">
      <c r="A80" s="212"/>
      <c r="B80" s="241"/>
      <c r="C80" s="175"/>
      <c r="D80" s="168"/>
      <c r="E80" s="253"/>
      <c r="F80" s="247"/>
      <c r="G80" s="169"/>
      <c r="H80" s="168"/>
      <c r="I80" s="168"/>
      <c r="J80" s="168"/>
      <c r="K80" s="168"/>
      <c r="L80" s="183"/>
      <c r="M80" s="172"/>
      <c r="N80" s="169"/>
      <c r="O80" s="169"/>
      <c r="P80" s="169"/>
      <c r="Q80" s="169"/>
      <c r="R80" s="169"/>
      <c r="S80" s="344"/>
      <c r="T80" s="345"/>
    </row>
    <row r="81" spans="1:20" s="290" customFormat="1" ht="21.75" customHeight="1">
      <c r="A81" s="200" t="s">
        <v>323</v>
      </c>
      <c r="B81" s="242" t="s">
        <v>76</v>
      </c>
      <c r="C81" s="202"/>
      <c r="D81" s="203">
        <v>1</v>
      </c>
      <c r="E81" s="261"/>
      <c r="F81" s="248">
        <f>G81*30</f>
        <v>120</v>
      </c>
      <c r="G81" s="204">
        <v>4</v>
      </c>
      <c r="H81" s="168">
        <f>SUM(I81:K81)</f>
        <v>12</v>
      </c>
      <c r="I81" s="168">
        <v>10</v>
      </c>
      <c r="J81" s="168">
        <v>2</v>
      </c>
      <c r="K81" s="168"/>
      <c r="L81" s="171">
        <f>F81-H81</f>
        <v>108</v>
      </c>
      <c r="M81" s="207">
        <v>4</v>
      </c>
      <c r="N81" s="204"/>
      <c r="O81" s="204"/>
      <c r="P81" s="204"/>
      <c r="Q81" s="204"/>
      <c r="R81" s="204"/>
      <c r="S81" s="356"/>
      <c r="T81" s="357"/>
    </row>
    <row r="82" spans="1:20" s="290" customFormat="1" ht="21.75" customHeight="1">
      <c r="A82" s="200" t="s">
        <v>308</v>
      </c>
      <c r="B82" s="245" t="s">
        <v>108</v>
      </c>
      <c r="C82" s="202"/>
      <c r="D82" s="203"/>
      <c r="E82" s="261"/>
      <c r="F82" s="248"/>
      <c r="G82" s="204"/>
      <c r="H82" s="205"/>
      <c r="I82" s="203"/>
      <c r="J82" s="203"/>
      <c r="K82" s="203"/>
      <c r="L82" s="206"/>
      <c r="M82" s="207"/>
      <c r="N82" s="204"/>
      <c r="O82" s="204"/>
      <c r="P82" s="204"/>
      <c r="Q82" s="204"/>
      <c r="R82" s="204"/>
      <c r="S82" s="356"/>
      <c r="T82" s="357"/>
    </row>
    <row r="83" spans="1:20" s="305" customFormat="1" ht="22.5" customHeight="1">
      <c r="A83" s="200" t="s">
        <v>309</v>
      </c>
      <c r="B83" s="245" t="s">
        <v>324</v>
      </c>
      <c r="C83" s="202"/>
      <c r="D83" s="203"/>
      <c r="E83" s="261"/>
      <c r="F83" s="248"/>
      <c r="G83" s="204"/>
      <c r="H83" s="205"/>
      <c r="I83" s="203"/>
      <c r="J83" s="203"/>
      <c r="K83" s="203"/>
      <c r="L83" s="206"/>
      <c r="M83" s="207"/>
      <c r="N83" s="204"/>
      <c r="O83" s="204"/>
      <c r="P83" s="204"/>
      <c r="Q83" s="204"/>
      <c r="R83" s="204"/>
      <c r="S83" s="356"/>
      <c r="T83" s="357"/>
    </row>
    <row r="84" spans="1:20" s="306" customFormat="1" ht="22.5" customHeight="1">
      <c r="A84" s="200"/>
      <c r="B84" s="245"/>
      <c r="C84" s="202"/>
      <c r="D84" s="203"/>
      <c r="E84" s="261"/>
      <c r="F84" s="247"/>
      <c r="G84" s="204"/>
      <c r="H84" s="205"/>
      <c r="I84" s="203"/>
      <c r="J84" s="203"/>
      <c r="K84" s="203"/>
      <c r="L84" s="240"/>
      <c r="M84" s="207"/>
      <c r="N84" s="204"/>
      <c r="O84" s="204"/>
      <c r="P84" s="204"/>
      <c r="Q84" s="204"/>
      <c r="R84" s="204"/>
      <c r="S84" s="356"/>
      <c r="T84" s="357"/>
    </row>
    <row r="85" spans="1:20" s="163" customFormat="1" ht="21" customHeight="1">
      <c r="A85" s="212" t="s">
        <v>248</v>
      </c>
      <c r="B85" s="277" t="s">
        <v>77</v>
      </c>
      <c r="C85" s="270"/>
      <c r="D85" s="233">
        <v>2</v>
      </c>
      <c r="E85" s="271"/>
      <c r="F85" s="284">
        <f>G85*30</f>
        <v>180</v>
      </c>
      <c r="G85" s="169">
        <v>6</v>
      </c>
      <c r="H85" s="168">
        <f>SUM(I85:K85)</f>
        <v>20</v>
      </c>
      <c r="I85" s="168">
        <v>18</v>
      </c>
      <c r="J85" s="168">
        <v>2</v>
      </c>
      <c r="K85" s="168"/>
      <c r="L85" s="171">
        <f>F85-H85</f>
        <v>160</v>
      </c>
      <c r="M85" s="172"/>
      <c r="N85" s="169">
        <v>6</v>
      </c>
      <c r="O85" s="273"/>
      <c r="P85" s="273"/>
      <c r="Q85" s="273"/>
      <c r="R85" s="273"/>
      <c r="S85" s="358"/>
      <c r="T85" s="359"/>
    </row>
    <row r="86" spans="1:20" s="163" customFormat="1" ht="19.5" customHeight="1">
      <c r="A86" s="212" t="s">
        <v>249</v>
      </c>
      <c r="B86" s="165" t="s">
        <v>250</v>
      </c>
      <c r="C86" s="270"/>
      <c r="D86" s="233"/>
      <c r="E86" s="271"/>
      <c r="F86" s="272"/>
      <c r="G86" s="273"/>
      <c r="H86" s="274"/>
      <c r="I86" s="233"/>
      <c r="J86" s="233"/>
      <c r="K86" s="233"/>
      <c r="L86" s="275"/>
      <c r="M86" s="303"/>
      <c r="N86" s="273"/>
      <c r="O86" s="273"/>
      <c r="P86" s="273"/>
      <c r="Q86" s="273"/>
      <c r="R86" s="273"/>
      <c r="S86" s="358"/>
      <c r="T86" s="359"/>
    </row>
    <row r="87" spans="1:20" s="163" customFormat="1" ht="19.5" customHeight="1">
      <c r="A87" s="212" t="s">
        <v>251</v>
      </c>
      <c r="B87" s="278" t="s">
        <v>252</v>
      </c>
      <c r="C87" s="270"/>
      <c r="D87" s="233"/>
      <c r="E87" s="271"/>
      <c r="F87" s="272"/>
      <c r="G87" s="273"/>
      <c r="H87" s="274"/>
      <c r="I87" s="233"/>
      <c r="J87" s="233"/>
      <c r="K87" s="233"/>
      <c r="L87" s="275"/>
      <c r="M87" s="303"/>
      <c r="N87" s="273"/>
      <c r="O87" s="273"/>
      <c r="P87" s="273"/>
      <c r="Q87" s="273"/>
      <c r="R87" s="273"/>
      <c r="S87" s="358"/>
      <c r="T87" s="359"/>
    </row>
    <row r="88" spans="1:20" s="163" customFormat="1" ht="19.5" customHeight="1">
      <c r="A88" s="212" t="s">
        <v>253</v>
      </c>
      <c r="B88" s="279" t="s">
        <v>254</v>
      </c>
      <c r="C88" s="270"/>
      <c r="D88" s="233"/>
      <c r="E88" s="271"/>
      <c r="F88" s="272"/>
      <c r="G88" s="273"/>
      <c r="H88" s="274"/>
      <c r="I88" s="233"/>
      <c r="J88" s="233"/>
      <c r="K88" s="233"/>
      <c r="L88" s="275"/>
      <c r="M88" s="303"/>
      <c r="N88" s="273"/>
      <c r="O88" s="273"/>
      <c r="P88" s="273"/>
      <c r="Q88" s="273"/>
      <c r="R88" s="273"/>
      <c r="S88" s="358"/>
      <c r="T88" s="359"/>
    </row>
    <row r="89" spans="1:20" s="163" customFormat="1" ht="19.5" customHeight="1">
      <c r="A89" s="212" t="s">
        <v>255</v>
      </c>
      <c r="B89" s="166" t="s">
        <v>256</v>
      </c>
      <c r="C89" s="270"/>
      <c r="D89" s="233"/>
      <c r="E89" s="271"/>
      <c r="F89" s="272"/>
      <c r="G89" s="273"/>
      <c r="H89" s="274"/>
      <c r="I89" s="233"/>
      <c r="J89" s="233"/>
      <c r="K89" s="233"/>
      <c r="L89" s="275"/>
      <c r="M89" s="303"/>
      <c r="N89" s="273"/>
      <c r="O89" s="273"/>
      <c r="P89" s="273"/>
      <c r="Q89" s="273"/>
      <c r="R89" s="273"/>
      <c r="S89" s="358"/>
      <c r="T89" s="359"/>
    </row>
    <row r="90" spans="1:20" s="163" customFormat="1" ht="19.5" customHeight="1">
      <c r="A90" s="212" t="s">
        <v>257</v>
      </c>
      <c r="B90" s="165" t="s">
        <v>258</v>
      </c>
      <c r="C90" s="270"/>
      <c r="D90" s="233"/>
      <c r="E90" s="271"/>
      <c r="F90" s="272"/>
      <c r="G90" s="273"/>
      <c r="H90" s="274"/>
      <c r="I90" s="233"/>
      <c r="J90" s="233"/>
      <c r="K90" s="233"/>
      <c r="L90" s="275"/>
      <c r="M90" s="303"/>
      <c r="N90" s="273"/>
      <c r="O90" s="273"/>
      <c r="P90" s="273"/>
      <c r="Q90" s="273"/>
      <c r="R90" s="273"/>
      <c r="S90" s="358"/>
      <c r="T90" s="359"/>
    </row>
    <row r="91" spans="1:20" s="163" customFormat="1" ht="19.5" customHeight="1">
      <c r="A91" s="212" t="s">
        <v>259</v>
      </c>
      <c r="B91" s="280" t="s">
        <v>107</v>
      </c>
      <c r="C91" s="270"/>
      <c r="D91" s="233"/>
      <c r="E91" s="271"/>
      <c r="F91" s="272"/>
      <c r="G91" s="273"/>
      <c r="H91" s="274"/>
      <c r="I91" s="233"/>
      <c r="J91" s="233"/>
      <c r="K91" s="233"/>
      <c r="L91" s="275"/>
      <c r="M91" s="303"/>
      <c r="N91" s="273"/>
      <c r="O91" s="273"/>
      <c r="P91" s="273"/>
      <c r="Q91" s="273"/>
      <c r="R91" s="273"/>
      <c r="S91" s="358"/>
      <c r="T91" s="359"/>
    </row>
    <row r="92" spans="1:20" s="306" customFormat="1" ht="17.25" customHeight="1">
      <c r="A92" s="200"/>
      <c r="B92" s="245"/>
      <c r="C92" s="202"/>
      <c r="D92" s="203"/>
      <c r="E92" s="261"/>
      <c r="F92" s="247"/>
      <c r="G92" s="204"/>
      <c r="H92" s="205"/>
      <c r="I92" s="203"/>
      <c r="J92" s="203"/>
      <c r="K92" s="203"/>
      <c r="L92" s="240"/>
      <c r="M92" s="207"/>
      <c r="N92" s="204"/>
      <c r="O92" s="204"/>
      <c r="P92" s="204"/>
      <c r="Q92" s="204"/>
      <c r="R92" s="204"/>
      <c r="S92" s="356"/>
      <c r="T92" s="357"/>
    </row>
    <row r="93" spans="1:20" s="291" customFormat="1" ht="21" customHeight="1">
      <c r="A93" s="200" t="s">
        <v>224</v>
      </c>
      <c r="B93" s="242" t="s">
        <v>78</v>
      </c>
      <c r="C93" s="175"/>
      <c r="D93" s="168">
        <v>5</v>
      </c>
      <c r="E93" s="253"/>
      <c r="F93" s="247">
        <f>G93*30</f>
        <v>120</v>
      </c>
      <c r="G93" s="169">
        <v>4</v>
      </c>
      <c r="H93" s="168">
        <f>SUM(I93:K93)</f>
        <v>12</v>
      </c>
      <c r="I93" s="168">
        <v>10</v>
      </c>
      <c r="J93" s="168">
        <v>2</v>
      </c>
      <c r="K93" s="168"/>
      <c r="L93" s="171">
        <f>F93-H93</f>
        <v>108</v>
      </c>
      <c r="M93" s="172"/>
      <c r="N93" s="169"/>
      <c r="O93" s="169"/>
      <c r="P93" s="169"/>
      <c r="Q93" s="169">
        <v>4</v>
      </c>
      <c r="R93" s="169"/>
      <c r="S93" s="344"/>
      <c r="T93" s="345"/>
    </row>
    <row r="94" spans="1:20" s="269" customFormat="1" ht="21.75" customHeight="1">
      <c r="A94" s="200" t="s">
        <v>225</v>
      </c>
      <c r="B94" s="243" t="s">
        <v>204</v>
      </c>
      <c r="C94" s="175"/>
      <c r="D94" s="168"/>
      <c r="E94" s="253"/>
      <c r="F94" s="248"/>
      <c r="G94" s="169"/>
      <c r="H94" s="168"/>
      <c r="I94" s="168"/>
      <c r="J94" s="168"/>
      <c r="K94" s="168"/>
      <c r="L94" s="171"/>
      <c r="M94" s="172"/>
      <c r="N94" s="169"/>
      <c r="O94" s="169"/>
      <c r="P94" s="169"/>
      <c r="Q94" s="169"/>
      <c r="R94" s="169"/>
      <c r="S94" s="344"/>
      <c r="T94" s="345"/>
    </row>
    <row r="95" spans="1:20" s="291" customFormat="1" ht="21" customHeight="1">
      <c r="A95" s="200" t="s">
        <v>226</v>
      </c>
      <c r="B95" s="243" t="s">
        <v>61</v>
      </c>
      <c r="C95" s="175"/>
      <c r="D95" s="168"/>
      <c r="E95" s="253"/>
      <c r="F95" s="248"/>
      <c r="G95" s="169"/>
      <c r="H95" s="168"/>
      <c r="I95" s="168"/>
      <c r="J95" s="168"/>
      <c r="K95" s="168"/>
      <c r="L95" s="171"/>
      <c r="M95" s="172"/>
      <c r="N95" s="169"/>
      <c r="O95" s="169"/>
      <c r="P95" s="169"/>
      <c r="Q95" s="169"/>
      <c r="R95" s="169"/>
      <c r="S95" s="344"/>
      <c r="T95" s="345"/>
    </row>
    <row r="96" spans="1:20" s="173" customFormat="1" ht="20.25">
      <c r="A96" s="200"/>
      <c r="B96" s="243"/>
      <c r="C96" s="175"/>
      <c r="D96" s="168"/>
      <c r="E96" s="253"/>
      <c r="F96" s="248"/>
      <c r="G96" s="169"/>
      <c r="H96" s="168"/>
      <c r="I96" s="168"/>
      <c r="J96" s="168"/>
      <c r="K96" s="168"/>
      <c r="L96" s="171"/>
      <c r="M96" s="172"/>
      <c r="N96" s="169"/>
      <c r="O96" s="169"/>
      <c r="P96" s="169"/>
      <c r="Q96" s="169"/>
      <c r="R96" s="169"/>
      <c r="S96" s="344"/>
      <c r="T96" s="345"/>
    </row>
    <row r="97" spans="1:20" s="291" customFormat="1" ht="21" customHeight="1">
      <c r="A97" s="200" t="s">
        <v>227</v>
      </c>
      <c r="B97" s="242" t="s">
        <v>221</v>
      </c>
      <c r="C97" s="175"/>
      <c r="D97" s="168">
        <v>6</v>
      </c>
      <c r="E97" s="253"/>
      <c r="F97" s="248">
        <f>G97*30</f>
        <v>180</v>
      </c>
      <c r="G97" s="169">
        <v>6</v>
      </c>
      <c r="H97" s="168">
        <f>SUM(I97:K97)</f>
        <v>20</v>
      </c>
      <c r="I97" s="168">
        <v>18</v>
      </c>
      <c r="J97" s="168">
        <v>2</v>
      </c>
      <c r="K97" s="168"/>
      <c r="L97" s="171">
        <f>F97-H97</f>
        <v>160</v>
      </c>
      <c r="M97" s="172"/>
      <c r="N97" s="169"/>
      <c r="O97" s="169"/>
      <c r="P97" s="169"/>
      <c r="Q97" s="169"/>
      <c r="R97" s="169">
        <v>6</v>
      </c>
      <c r="S97" s="344"/>
      <c r="T97" s="345"/>
    </row>
    <row r="98" spans="1:20" s="269" customFormat="1" ht="21.75" customHeight="1">
      <c r="A98" s="200" t="s">
        <v>228</v>
      </c>
      <c r="B98" s="243" t="s">
        <v>200</v>
      </c>
      <c r="C98" s="175"/>
      <c r="D98" s="168"/>
      <c r="E98" s="253"/>
      <c r="F98" s="248"/>
      <c r="G98" s="169"/>
      <c r="H98" s="168"/>
      <c r="I98" s="168"/>
      <c r="J98" s="168"/>
      <c r="K98" s="168"/>
      <c r="L98" s="171"/>
      <c r="M98" s="172"/>
      <c r="N98" s="169"/>
      <c r="O98" s="169"/>
      <c r="P98" s="169"/>
      <c r="Q98" s="169"/>
      <c r="R98" s="169"/>
      <c r="S98" s="344"/>
      <c r="T98" s="345"/>
    </row>
    <row r="99" spans="1:20" s="269" customFormat="1" ht="21.75" customHeight="1">
      <c r="A99" s="200" t="s">
        <v>229</v>
      </c>
      <c r="B99" s="243" t="s">
        <v>313</v>
      </c>
      <c r="C99" s="175"/>
      <c r="D99" s="168"/>
      <c r="E99" s="253"/>
      <c r="F99" s="248"/>
      <c r="G99" s="169"/>
      <c r="H99" s="168"/>
      <c r="I99" s="168"/>
      <c r="J99" s="168"/>
      <c r="K99" s="168"/>
      <c r="L99" s="171"/>
      <c r="M99" s="172"/>
      <c r="N99" s="169"/>
      <c r="O99" s="169"/>
      <c r="P99" s="169"/>
      <c r="Q99" s="169"/>
      <c r="R99" s="169"/>
      <c r="S99" s="344"/>
      <c r="T99" s="345"/>
    </row>
    <row r="100" spans="1:20" s="173" customFormat="1" ht="21" customHeight="1">
      <c r="A100" s="200"/>
      <c r="B100" s="243"/>
      <c r="C100" s="175"/>
      <c r="D100" s="168"/>
      <c r="E100" s="253"/>
      <c r="F100" s="248"/>
      <c r="G100" s="169"/>
      <c r="H100" s="168"/>
      <c r="I100" s="168"/>
      <c r="J100" s="168"/>
      <c r="K100" s="168"/>
      <c r="L100" s="171"/>
      <c r="M100" s="172"/>
      <c r="N100" s="169"/>
      <c r="O100" s="169"/>
      <c r="P100" s="169"/>
      <c r="Q100" s="169"/>
      <c r="R100" s="169"/>
      <c r="S100" s="344"/>
      <c r="T100" s="345"/>
    </row>
    <row r="101" spans="1:20" s="290" customFormat="1" ht="22.5" customHeight="1">
      <c r="A101" s="200" t="s">
        <v>230</v>
      </c>
      <c r="B101" s="242" t="s">
        <v>222</v>
      </c>
      <c r="C101" s="202"/>
      <c r="D101" s="203">
        <v>7</v>
      </c>
      <c r="E101" s="261"/>
      <c r="F101" s="248">
        <f>G101*30</f>
        <v>90</v>
      </c>
      <c r="G101" s="204">
        <v>3</v>
      </c>
      <c r="H101" s="168">
        <f>SUM(I101:K101)</f>
        <v>10</v>
      </c>
      <c r="I101" s="168">
        <v>8</v>
      </c>
      <c r="J101" s="168">
        <v>2</v>
      </c>
      <c r="K101" s="168"/>
      <c r="L101" s="171">
        <f>F101-H101</f>
        <v>80</v>
      </c>
      <c r="M101" s="207"/>
      <c r="N101" s="204"/>
      <c r="O101" s="204"/>
      <c r="P101" s="204"/>
      <c r="Q101" s="204"/>
      <c r="R101" s="204"/>
      <c r="S101" s="356">
        <v>3</v>
      </c>
      <c r="T101" s="357"/>
    </row>
    <row r="102" spans="1:20" s="290" customFormat="1" ht="21.75" customHeight="1">
      <c r="A102" s="200" t="s">
        <v>231</v>
      </c>
      <c r="B102" s="245" t="s">
        <v>196</v>
      </c>
      <c r="C102" s="202"/>
      <c r="D102" s="203"/>
      <c r="E102" s="261"/>
      <c r="F102" s="248"/>
      <c r="G102" s="204"/>
      <c r="H102" s="168"/>
      <c r="I102" s="203"/>
      <c r="J102" s="203"/>
      <c r="K102" s="203"/>
      <c r="L102" s="171"/>
      <c r="M102" s="207"/>
      <c r="N102" s="204"/>
      <c r="O102" s="204"/>
      <c r="P102" s="204"/>
      <c r="Q102" s="204"/>
      <c r="R102" s="204"/>
      <c r="S102" s="356"/>
      <c r="T102" s="357"/>
    </row>
    <row r="103" spans="1:20" s="290" customFormat="1" ht="21.75" customHeight="1">
      <c r="A103" s="200" t="s">
        <v>232</v>
      </c>
      <c r="B103" s="245" t="s">
        <v>244</v>
      </c>
      <c r="C103" s="202"/>
      <c r="D103" s="203"/>
      <c r="E103" s="261"/>
      <c r="F103" s="248"/>
      <c r="G103" s="204"/>
      <c r="H103" s="168"/>
      <c r="I103" s="203"/>
      <c r="J103" s="203"/>
      <c r="K103" s="203"/>
      <c r="L103" s="171"/>
      <c r="M103" s="207"/>
      <c r="N103" s="204"/>
      <c r="O103" s="204"/>
      <c r="P103" s="204"/>
      <c r="Q103" s="204"/>
      <c r="R103" s="204"/>
      <c r="S103" s="356"/>
      <c r="T103" s="357"/>
    </row>
    <row r="104" spans="1:20" s="208" customFormat="1" ht="21.75" customHeight="1">
      <c r="A104" s="200"/>
      <c r="B104" s="245"/>
      <c r="C104" s="202"/>
      <c r="D104" s="203"/>
      <c r="E104" s="261"/>
      <c r="F104" s="248"/>
      <c r="G104" s="204"/>
      <c r="H104" s="168"/>
      <c r="I104" s="203"/>
      <c r="J104" s="203"/>
      <c r="K104" s="203"/>
      <c r="L104" s="171"/>
      <c r="M104" s="207"/>
      <c r="N104" s="204"/>
      <c r="O104" s="204"/>
      <c r="P104" s="204"/>
      <c r="Q104" s="204"/>
      <c r="R104" s="204"/>
      <c r="S104" s="356"/>
      <c r="T104" s="357"/>
    </row>
    <row r="105" spans="1:20" s="173" customFormat="1" ht="21" customHeight="1">
      <c r="A105" s="200" t="s">
        <v>233</v>
      </c>
      <c r="B105" s="242" t="s">
        <v>223</v>
      </c>
      <c r="C105" s="175"/>
      <c r="D105" s="168">
        <v>6</v>
      </c>
      <c r="E105" s="253"/>
      <c r="F105" s="247">
        <f>G105*30</f>
        <v>120</v>
      </c>
      <c r="G105" s="169">
        <v>4</v>
      </c>
      <c r="H105" s="168">
        <f>SUM(I105:K105)</f>
        <v>12</v>
      </c>
      <c r="I105" s="168">
        <v>10</v>
      </c>
      <c r="J105" s="168">
        <v>2</v>
      </c>
      <c r="K105" s="168"/>
      <c r="L105" s="171">
        <f>F105-H105</f>
        <v>108</v>
      </c>
      <c r="M105" s="172"/>
      <c r="N105" s="169"/>
      <c r="O105" s="169"/>
      <c r="P105" s="169"/>
      <c r="Q105" s="169"/>
      <c r="R105" s="169">
        <v>4</v>
      </c>
      <c r="S105" s="344"/>
      <c r="T105" s="345"/>
    </row>
    <row r="106" spans="1:20" s="173" customFormat="1" ht="21" customHeight="1">
      <c r="A106" s="200" t="s">
        <v>234</v>
      </c>
      <c r="B106" s="263" t="s">
        <v>240</v>
      </c>
      <c r="C106" s="175"/>
      <c r="D106" s="168"/>
      <c r="E106" s="253"/>
      <c r="F106" s="248"/>
      <c r="G106" s="169"/>
      <c r="H106" s="168"/>
      <c r="I106" s="168"/>
      <c r="J106" s="168"/>
      <c r="K106" s="168"/>
      <c r="L106" s="171"/>
      <c r="M106" s="172"/>
      <c r="N106" s="169"/>
      <c r="O106" s="169"/>
      <c r="P106" s="169"/>
      <c r="Q106" s="169"/>
      <c r="R106" s="169"/>
      <c r="S106" s="344"/>
      <c r="T106" s="345"/>
    </row>
    <row r="107" spans="1:20" s="173" customFormat="1" ht="21" customHeight="1">
      <c r="A107" s="200" t="s">
        <v>235</v>
      </c>
      <c r="B107" s="244" t="s">
        <v>205</v>
      </c>
      <c r="C107" s="176"/>
      <c r="D107" s="177"/>
      <c r="E107" s="262"/>
      <c r="F107" s="260"/>
      <c r="G107" s="178"/>
      <c r="H107" s="168"/>
      <c r="I107" s="177"/>
      <c r="J107" s="177"/>
      <c r="K107" s="177"/>
      <c r="L107" s="171"/>
      <c r="M107" s="181"/>
      <c r="N107" s="178"/>
      <c r="O107" s="178"/>
      <c r="P107" s="178"/>
      <c r="Q107" s="178"/>
      <c r="R107" s="178"/>
      <c r="S107" s="346"/>
      <c r="T107" s="347"/>
    </row>
    <row r="108" spans="1:20" s="173" customFormat="1" ht="21" customHeight="1">
      <c r="A108" s="200"/>
      <c r="B108" s="304"/>
      <c r="C108" s="176"/>
      <c r="D108" s="177"/>
      <c r="E108" s="262"/>
      <c r="F108" s="260"/>
      <c r="G108" s="178"/>
      <c r="H108" s="168"/>
      <c r="I108" s="177"/>
      <c r="J108" s="177"/>
      <c r="K108" s="177"/>
      <c r="L108" s="171"/>
      <c r="M108" s="181"/>
      <c r="N108" s="178"/>
      <c r="O108" s="178"/>
      <c r="P108" s="178"/>
      <c r="Q108" s="178"/>
      <c r="R108" s="178"/>
      <c r="S108" s="346"/>
      <c r="T108" s="347"/>
    </row>
    <row r="109" spans="1:20" s="173" customFormat="1" ht="21" customHeight="1">
      <c r="A109" s="200" t="s">
        <v>245</v>
      </c>
      <c r="B109" s="242" t="s">
        <v>241</v>
      </c>
      <c r="C109" s="175"/>
      <c r="D109" s="168">
        <v>7</v>
      </c>
      <c r="E109" s="253"/>
      <c r="F109" s="247">
        <v>120</v>
      </c>
      <c r="G109" s="169">
        <v>4</v>
      </c>
      <c r="H109" s="168">
        <f>SUM(I109:K109)</f>
        <v>12</v>
      </c>
      <c r="I109" s="168">
        <v>10</v>
      </c>
      <c r="J109" s="168">
        <v>2</v>
      </c>
      <c r="K109" s="168"/>
      <c r="L109" s="171">
        <f>F109-H109</f>
        <v>108</v>
      </c>
      <c r="M109" s="172"/>
      <c r="N109" s="169"/>
      <c r="O109" s="169"/>
      <c r="P109" s="169"/>
      <c r="Q109" s="169"/>
      <c r="R109" s="169"/>
      <c r="S109" s="344">
        <v>4</v>
      </c>
      <c r="T109" s="345"/>
    </row>
    <row r="110" spans="1:20" ht="21.75" customHeight="1">
      <c r="A110" s="200" t="s">
        <v>246</v>
      </c>
      <c r="B110" s="243" t="s">
        <v>314</v>
      </c>
      <c r="C110" s="175"/>
      <c r="D110" s="168"/>
      <c r="E110" s="253"/>
      <c r="F110" s="247"/>
      <c r="G110" s="169"/>
      <c r="H110" s="168"/>
      <c r="I110" s="168"/>
      <c r="J110" s="168"/>
      <c r="K110" s="168"/>
      <c r="L110" s="171"/>
      <c r="M110" s="172"/>
      <c r="N110" s="169"/>
      <c r="O110" s="169"/>
      <c r="P110" s="169"/>
      <c r="Q110" s="169"/>
      <c r="R110" s="169"/>
      <c r="S110" s="344"/>
      <c r="T110" s="345"/>
    </row>
    <row r="111" spans="1:20" ht="21.75" customHeight="1">
      <c r="A111" s="200" t="s">
        <v>247</v>
      </c>
      <c r="B111" s="243" t="s">
        <v>325</v>
      </c>
      <c r="C111" s="175"/>
      <c r="D111" s="168"/>
      <c r="E111" s="253"/>
      <c r="F111" s="247"/>
      <c r="G111" s="169"/>
      <c r="H111" s="168"/>
      <c r="I111" s="168"/>
      <c r="J111" s="168"/>
      <c r="K111" s="168"/>
      <c r="L111" s="171"/>
      <c r="M111" s="172"/>
      <c r="N111" s="169"/>
      <c r="O111" s="169"/>
      <c r="P111" s="169"/>
      <c r="Q111" s="169"/>
      <c r="R111" s="169"/>
      <c r="S111" s="344"/>
      <c r="T111" s="345"/>
    </row>
    <row r="112" spans="1:20" ht="21.75" customHeight="1">
      <c r="A112" s="200"/>
      <c r="B112" s="243"/>
      <c r="C112" s="175"/>
      <c r="D112" s="168"/>
      <c r="E112" s="253"/>
      <c r="F112" s="247"/>
      <c r="G112" s="169"/>
      <c r="H112" s="168"/>
      <c r="I112" s="168"/>
      <c r="J112" s="168"/>
      <c r="K112" s="168"/>
      <c r="L112" s="171"/>
      <c r="M112" s="172"/>
      <c r="N112" s="169"/>
      <c r="O112" s="169"/>
      <c r="P112" s="169"/>
      <c r="Q112" s="169"/>
      <c r="R112" s="169"/>
      <c r="S112" s="344"/>
      <c r="T112" s="345"/>
    </row>
    <row r="113" spans="1:20" s="173" customFormat="1" ht="21" customHeight="1">
      <c r="A113" s="200" t="s">
        <v>327</v>
      </c>
      <c r="B113" s="242" t="s">
        <v>326</v>
      </c>
      <c r="C113" s="175"/>
      <c r="D113" s="168">
        <v>2</v>
      </c>
      <c r="E113" s="253"/>
      <c r="F113" s="247">
        <v>90</v>
      </c>
      <c r="G113" s="169">
        <v>3</v>
      </c>
      <c r="H113" s="168">
        <f>SUM(I113:K113)</f>
        <v>10</v>
      </c>
      <c r="I113" s="168">
        <v>8</v>
      </c>
      <c r="J113" s="168">
        <v>2</v>
      </c>
      <c r="K113" s="168"/>
      <c r="L113" s="171">
        <f>F113-H113</f>
        <v>80</v>
      </c>
      <c r="M113" s="172"/>
      <c r="N113" s="169">
        <v>3</v>
      </c>
      <c r="O113" s="169"/>
      <c r="P113" s="169"/>
      <c r="Q113" s="169"/>
      <c r="R113" s="169"/>
      <c r="S113" s="344"/>
      <c r="T113" s="345"/>
    </row>
    <row r="114" spans="1:20" ht="21.75" customHeight="1">
      <c r="A114" s="200" t="s">
        <v>328</v>
      </c>
      <c r="B114" s="243" t="s">
        <v>79</v>
      </c>
      <c r="C114" s="175"/>
      <c r="D114" s="168"/>
      <c r="E114" s="253"/>
      <c r="F114" s="247"/>
      <c r="G114" s="169"/>
      <c r="H114" s="168"/>
      <c r="I114" s="168"/>
      <c r="J114" s="168"/>
      <c r="K114" s="168"/>
      <c r="L114" s="171"/>
      <c r="M114" s="172"/>
      <c r="N114" s="169"/>
      <c r="O114" s="169"/>
      <c r="P114" s="169"/>
      <c r="Q114" s="169"/>
      <c r="R114" s="169"/>
      <c r="S114" s="344"/>
      <c r="T114" s="345"/>
    </row>
    <row r="115" spans="1:20" ht="21.75" customHeight="1">
      <c r="A115" s="200" t="s">
        <v>329</v>
      </c>
      <c r="B115" s="243" t="s">
        <v>330</v>
      </c>
      <c r="C115" s="175"/>
      <c r="D115" s="168"/>
      <c r="E115" s="253"/>
      <c r="F115" s="247"/>
      <c r="G115" s="169"/>
      <c r="H115" s="168"/>
      <c r="I115" s="168"/>
      <c r="J115" s="168"/>
      <c r="K115" s="168"/>
      <c r="L115" s="171"/>
      <c r="M115" s="172"/>
      <c r="N115" s="169"/>
      <c r="O115" s="169"/>
      <c r="P115" s="169"/>
      <c r="Q115" s="169"/>
      <c r="R115" s="169"/>
      <c r="S115" s="344"/>
      <c r="T115" s="345"/>
    </row>
    <row r="116" spans="1:20" ht="21.75" customHeight="1">
      <c r="A116" s="200"/>
      <c r="B116" s="243"/>
      <c r="C116" s="175"/>
      <c r="D116" s="168"/>
      <c r="E116" s="253"/>
      <c r="F116" s="247"/>
      <c r="G116" s="169"/>
      <c r="H116" s="168"/>
      <c r="I116" s="168"/>
      <c r="J116" s="168"/>
      <c r="K116" s="168"/>
      <c r="L116" s="171"/>
      <c r="M116" s="172"/>
      <c r="N116" s="169"/>
      <c r="O116" s="169"/>
      <c r="P116" s="169"/>
      <c r="Q116" s="169"/>
      <c r="R116" s="169"/>
      <c r="S116" s="344"/>
      <c r="T116" s="345"/>
    </row>
    <row r="117" spans="1:20" s="173" customFormat="1" ht="21" customHeight="1">
      <c r="A117" s="200" t="s">
        <v>332</v>
      </c>
      <c r="B117" s="242" t="s">
        <v>331</v>
      </c>
      <c r="C117" s="175"/>
      <c r="D117" s="168">
        <v>4</v>
      </c>
      <c r="E117" s="253"/>
      <c r="F117" s="247">
        <v>90</v>
      </c>
      <c r="G117" s="169">
        <v>3</v>
      </c>
      <c r="H117" s="168">
        <f>SUM(I117:K117)</f>
        <v>10</v>
      </c>
      <c r="I117" s="168">
        <v>8</v>
      </c>
      <c r="J117" s="168">
        <v>2</v>
      </c>
      <c r="K117" s="168"/>
      <c r="L117" s="171">
        <f>F117-H117</f>
        <v>80</v>
      </c>
      <c r="M117" s="172"/>
      <c r="N117" s="169"/>
      <c r="O117" s="169"/>
      <c r="P117" s="169">
        <v>3</v>
      </c>
      <c r="Q117" s="169"/>
      <c r="R117" s="169"/>
      <c r="S117" s="344"/>
      <c r="T117" s="345"/>
    </row>
    <row r="118" spans="1:20" ht="21.75" customHeight="1">
      <c r="A118" s="200" t="s">
        <v>333</v>
      </c>
      <c r="B118" s="243" t="s">
        <v>84</v>
      </c>
      <c r="C118" s="175"/>
      <c r="D118" s="168"/>
      <c r="E118" s="253"/>
      <c r="F118" s="247"/>
      <c r="G118" s="169"/>
      <c r="H118" s="168"/>
      <c r="I118" s="168"/>
      <c r="J118" s="168"/>
      <c r="K118" s="168"/>
      <c r="L118" s="171"/>
      <c r="M118" s="172"/>
      <c r="N118" s="169"/>
      <c r="O118" s="169"/>
      <c r="P118" s="169"/>
      <c r="Q118" s="169"/>
      <c r="R118" s="169"/>
      <c r="S118" s="344"/>
      <c r="T118" s="345"/>
    </row>
    <row r="119" spans="1:20" ht="21.75" customHeight="1">
      <c r="A119" s="200" t="s">
        <v>334</v>
      </c>
      <c r="B119" s="243" t="s">
        <v>335</v>
      </c>
      <c r="C119" s="175"/>
      <c r="D119" s="168"/>
      <c r="E119" s="253"/>
      <c r="F119" s="247"/>
      <c r="G119" s="169"/>
      <c r="H119" s="168"/>
      <c r="I119" s="168"/>
      <c r="J119" s="168"/>
      <c r="K119" s="168"/>
      <c r="L119" s="171"/>
      <c r="M119" s="172"/>
      <c r="N119" s="169"/>
      <c r="O119" s="169"/>
      <c r="P119" s="169"/>
      <c r="Q119" s="169"/>
      <c r="R119" s="169"/>
      <c r="S119" s="344"/>
      <c r="T119" s="345"/>
    </row>
    <row r="120" spans="1:20" ht="21.75" customHeight="1">
      <c r="A120" s="200"/>
      <c r="B120" s="243"/>
      <c r="C120" s="175"/>
      <c r="D120" s="168"/>
      <c r="E120" s="253"/>
      <c r="F120" s="247"/>
      <c r="G120" s="169"/>
      <c r="H120" s="168"/>
      <c r="I120" s="168"/>
      <c r="J120" s="168"/>
      <c r="K120" s="168"/>
      <c r="L120" s="171"/>
      <c r="M120" s="172"/>
      <c r="N120" s="169"/>
      <c r="O120" s="169"/>
      <c r="P120" s="169"/>
      <c r="Q120" s="169"/>
      <c r="R120" s="169"/>
      <c r="S120" s="344"/>
      <c r="T120" s="345"/>
    </row>
    <row r="121" spans="1:20" s="173" customFormat="1" ht="21" customHeight="1">
      <c r="A121" s="200" t="s">
        <v>337</v>
      </c>
      <c r="B121" s="242" t="s">
        <v>336</v>
      </c>
      <c r="C121" s="175"/>
      <c r="D121" s="168">
        <v>4</v>
      </c>
      <c r="E121" s="253"/>
      <c r="F121" s="247">
        <v>180</v>
      </c>
      <c r="G121" s="169">
        <v>6</v>
      </c>
      <c r="H121" s="168">
        <f>SUM(I121:K121)</f>
        <v>20</v>
      </c>
      <c r="I121" s="168">
        <v>18</v>
      </c>
      <c r="J121" s="168">
        <v>2</v>
      </c>
      <c r="K121" s="168"/>
      <c r="L121" s="171">
        <f>F121-H121</f>
        <v>160</v>
      </c>
      <c r="M121" s="172"/>
      <c r="N121" s="169"/>
      <c r="O121" s="169"/>
      <c r="P121" s="169">
        <v>6</v>
      </c>
      <c r="Q121" s="169"/>
      <c r="R121" s="169"/>
      <c r="S121" s="344"/>
      <c r="T121" s="345"/>
    </row>
    <row r="122" spans="1:20" ht="21.75" customHeight="1">
      <c r="A122" s="200" t="s">
        <v>338</v>
      </c>
      <c r="B122" s="243" t="s">
        <v>340</v>
      </c>
      <c r="C122" s="175"/>
      <c r="D122" s="168"/>
      <c r="E122" s="253"/>
      <c r="F122" s="247"/>
      <c r="G122" s="169"/>
      <c r="H122" s="168"/>
      <c r="I122" s="168"/>
      <c r="J122" s="168"/>
      <c r="K122" s="168"/>
      <c r="L122" s="171"/>
      <c r="M122" s="172"/>
      <c r="N122" s="169"/>
      <c r="O122" s="169"/>
      <c r="P122" s="169"/>
      <c r="Q122" s="169"/>
      <c r="R122" s="169"/>
      <c r="S122" s="344"/>
      <c r="T122" s="345"/>
    </row>
    <row r="123" spans="1:20" ht="21.75" customHeight="1">
      <c r="A123" s="200" t="s">
        <v>339</v>
      </c>
      <c r="B123" s="243" t="s">
        <v>345</v>
      </c>
      <c r="C123" s="175"/>
      <c r="D123" s="168"/>
      <c r="E123" s="253"/>
      <c r="F123" s="247"/>
      <c r="G123" s="169"/>
      <c r="H123" s="168"/>
      <c r="I123" s="168"/>
      <c r="J123" s="168"/>
      <c r="K123" s="168"/>
      <c r="L123" s="171"/>
      <c r="M123" s="172"/>
      <c r="N123" s="169"/>
      <c r="O123" s="169"/>
      <c r="P123" s="169"/>
      <c r="Q123" s="169"/>
      <c r="R123" s="169"/>
      <c r="S123" s="344"/>
      <c r="T123" s="345"/>
    </row>
    <row r="124" spans="1:20" ht="21.75" customHeight="1">
      <c r="A124" s="200"/>
      <c r="B124" s="243"/>
      <c r="C124" s="175"/>
      <c r="D124" s="168"/>
      <c r="E124" s="253"/>
      <c r="F124" s="247"/>
      <c r="G124" s="169"/>
      <c r="H124" s="168"/>
      <c r="I124" s="168"/>
      <c r="J124" s="168"/>
      <c r="K124" s="168"/>
      <c r="L124" s="171"/>
      <c r="M124" s="172"/>
      <c r="N124" s="169"/>
      <c r="O124" s="169"/>
      <c r="P124" s="169"/>
      <c r="Q124" s="169"/>
      <c r="R124" s="169"/>
      <c r="S124" s="344"/>
      <c r="T124" s="345"/>
    </row>
    <row r="125" spans="1:20" s="173" customFormat="1" ht="21" customHeight="1">
      <c r="A125" s="200" t="s">
        <v>342</v>
      </c>
      <c r="B125" s="242" t="s">
        <v>341</v>
      </c>
      <c r="C125" s="175"/>
      <c r="D125" s="168">
        <v>8</v>
      </c>
      <c r="E125" s="253"/>
      <c r="F125" s="247">
        <v>90</v>
      </c>
      <c r="G125" s="169">
        <v>3</v>
      </c>
      <c r="H125" s="168">
        <f>SUM(I125:K125)</f>
        <v>10</v>
      </c>
      <c r="I125" s="168">
        <v>8</v>
      </c>
      <c r="J125" s="168">
        <v>2</v>
      </c>
      <c r="K125" s="168"/>
      <c r="L125" s="171">
        <f>F125-H125</f>
        <v>80</v>
      </c>
      <c r="M125" s="172"/>
      <c r="N125" s="169"/>
      <c r="O125" s="169"/>
      <c r="P125" s="169"/>
      <c r="Q125" s="169"/>
      <c r="R125" s="169"/>
      <c r="S125" s="344"/>
      <c r="T125" s="345">
        <v>3</v>
      </c>
    </row>
    <row r="126" spans="1:20" ht="21.75" customHeight="1">
      <c r="A126" s="200" t="s">
        <v>343</v>
      </c>
      <c r="B126" s="243" t="s">
        <v>239</v>
      </c>
      <c r="C126" s="175"/>
      <c r="D126" s="168"/>
      <c r="E126" s="253"/>
      <c r="F126" s="247"/>
      <c r="G126" s="169"/>
      <c r="H126" s="168"/>
      <c r="I126" s="168"/>
      <c r="J126" s="168"/>
      <c r="K126" s="168"/>
      <c r="L126" s="183"/>
      <c r="M126" s="172"/>
      <c r="N126" s="169"/>
      <c r="O126" s="169"/>
      <c r="P126" s="169"/>
      <c r="Q126" s="169"/>
      <c r="R126" s="169"/>
      <c r="S126" s="344"/>
      <c r="T126" s="345"/>
    </row>
    <row r="127" spans="1:20" ht="21.75" customHeight="1">
      <c r="A127" s="200" t="s">
        <v>344</v>
      </c>
      <c r="B127" s="243" t="s">
        <v>319</v>
      </c>
      <c r="C127" s="175"/>
      <c r="D127" s="168"/>
      <c r="E127" s="253"/>
      <c r="F127" s="247"/>
      <c r="G127" s="169"/>
      <c r="H127" s="168"/>
      <c r="I127" s="168"/>
      <c r="J127" s="168"/>
      <c r="K127" s="168"/>
      <c r="L127" s="183"/>
      <c r="M127" s="172"/>
      <c r="N127" s="169"/>
      <c r="O127" s="169"/>
      <c r="P127" s="169"/>
      <c r="Q127" s="169"/>
      <c r="R127" s="169"/>
      <c r="S127" s="344"/>
      <c r="T127" s="345"/>
    </row>
    <row r="128" spans="1:20" s="173" customFormat="1" ht="21" customHeight="1" thickBot="1">
      <c r="A128" s="200"/>
      <c r="B128" s="242"/>
      <c r="C128" s="175"/>
      <c r="D128" s="168"/>
      <c r="E128" s="253"/>
      <c r="F128" s="247"/>
      <c r="G128" s="169"/>
      <c r="H128" s="168"/>
      <c r="I128" s="168"/>
      <c r="J128" s="168"/>
      <c r="K128" s="168"/>
      <c r="L128" s="183"/>
      <c r="M128" s="172"/>
      <c r="N128" s="169"/>
      <c r="O128" s="169"/>
      <c r="P128" s="169"/>
      <c r="Q128" s="169"/>
      <c r="R128" s="169"/>
      <c r="S128" s="344"/>
      <c r="T128" s="345"/>
    </row>
    <row r="129" spans="1:21" ht="21" thickBot="1">
      <c r="A129" s="139"/>
      <c r="B129" s="125" t="s">
        <v>0</v>
      </c>
      <c r="C129" s="187"/>
      <c r="D129" s="188"/>
      <c r="E129" s="189"/>
      <c r="F129" s="187">
        <f aca="true" t="shared" si="10" ref="F129:T129">SUM(F56:F128)</f>
        <v>1800</v>
      </c>
      <c r="G129" s="211">
        <f>SUM(G56:G128)</f>
        <v>60</v>
      </c>
      <c r="H129" s="187">
        <f>SUM(H56:H128)</f>
        <v>192</v>
      </c>
      <c r="I129" s="187">
        <f t="shared" si="10"/>
        <v>164</v>
      </c>
      <c r="J129" s="187">
        <f t="shared" si="10"/>
        <v>28</v>
      </c>
      <c r="K129" s="187">
        <f t="shared" si="10"/>
        <v>0</v>
      </c>
      <c r="L129" s="394">
        <f>SUM(L56:L128)</f>
        <v>1608</v>
      </c>
      <c r="M129" s="211">
        <f t="shared" si="10"/>
        <v>4</v>
      </c>
      <c r="N129" s="211">
        <f t="shared" si="10"/>
        <v>9</v>
      </c>
      <c r="O129" s="211">
        <f t="shared" si="10"/>
        <v>10</v>
      </c>
      <c r="P129" s="211">
        <f t="shared" si="10"/>
        <v>13</v>
      </c>
      <c r="Q129" s="211">
        <f t="shared" si="10"/>
        <v>4</v>
      </c>
      <c r="R129" s="211">
        <f t="shared" si="10"/>
        <v>10</v>
      </c>
      <c r="S129" s="360">
        <f t="shared" si="10"/>
        <v>7</v>
      </c>
      <c r="T129" s="360">
        <f t="shared" si="10"/>
        <v>3</v>
      </c>
      <c r="U129" s="378">
        <f>SUM(M129:T129)</f>
        <v>60</v>
      </c>
    </row>
    <row r="130" spans="1:21" ht="21" thickBot="1">
      <c r="A130" s="68"/>
      <c r="B130" s="140" t="s">
        <v>90</v>
      </c>
      <c r="C130" s="188"/>
      <c r="D130" s="188"/>
      <c r="E130" s="188"/>
      <c r="F130" s="395">
        <f>SUM(F53,F129,)</f>
        <v>2850</v>
      </c>
      <c r="G130" s="188">
        <f aca="true" t="shared" si="11" ref="G130:T130">SUM(G53,G129,)</f>
        <v>95</v>
      </c>
      <c r="H130" s="188">
        <f t="shared" si="11"/>
        <v>300</v>
      </c>
      <c r="I130" s="188">
        <f t="shared" si="11"/>
        <v>254</v>
      </c>
      <c r="J130" s="188">
        <f t="shared" si="11"/>
        <v>46</v>
      </c>
      <c r="K130" s="188">
        <f t="shared" si="11"/>
        <v>0</v>
      </c>
      <c r="L130" s="188">
        <f t="shared" si="11"/>
        <v>2550</v>
      </c>
      <c r="M130" s="288">
        <f t="shared" si="11"/>
        <v>4</v>
      </c>
      <c r="N130" s="288">
        <f t="shared" si="11"/>
        <v>9</v>
      </c>
      <c r="O130" s="288">
        <f t="shared" si="11"/>
        <v>10</v>
      </c>
      <c r="P130" s="288">
        <f t="shared" si="11"/>
        <v>16</v>
      </c>
      <c r="Q130" s="288">
        <f t="shared" si="11"/>
        <v>16</v>
      </c>
      <c r="R130" s="288">
        <f t="shared" si="11"/>
        <v>15</v>
      </c>
      <c r="S130" s="361">
        <f t="shared" si="11"/>
        <v>15</v>
      </c>
      <c r="T130" s="361">
        <f t="shared" si="11"/>
        <v>10</v>
      </c>
      <c r="U130" s="379">
        <f>SUM(M130:T130)</f>
        <v>95</v>
      </c>
    </row>
    <row r="131" spans="1:20" ht="18.75">
      <c r="A131" s="467" t="s">
        <v>154</v>
      </c>
      <c r="B131" s="468"/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  <c r="S131" s="469"/>
      <c r="T131" s="350"/>
    </row>
    <row r="132" spans="1:20" ht="20.25">
      <c r="A132" s="200" t="s">
        <v>99</v>
      </c>
      <c r="B132" s="264" t="s">
        <v>260</v>
      </c>
      <c r="C132" s="175"/>
      <c r="D132" s="168">
        <v>2</v>
      </c>
      <c r="E132" s="253"/>
      <c r="F132" s="248">
        <f>G132*30</f>
        <v>120</v>
      </c>
      <c r="G132" s="169">
        <v>4</v>
      </c>
      <c r="H132" s="170"/>
      <c r="I132" s="168"/>
      <c r="J132" s="168"/>
      <c r="K132" s="168"/>
      <c r="L132" s="171">
        <f>F132-H132</f>
        <v>120</v>
      </c>
      <c r="M132" s="172"/>
      <c r="N132" s="169">
        <v>4</v>
      </c>
      <c r="O132" s="169"/>
      <c r="P132" s="169"/>
      <c r="Q132" s="169"/>
      <c r="R132" s="169"/>
      <c r="S132" s="344"/>
      <c r="T132" s="345"/>
    </row>
    <row r="133" spans="1:20" ht="20.25">
      <c r="A133" s="200" t="s">
        <v>100</v>
      </c>
      <c r="B133" s="264" t="s">
        <v>67</v>
      </c>
      <c r="C133" s="175"/>
      <c r="D133" s="168">
        <v>3</v>
      </c>
      <c r="E133" s="253"/>
      <c r="F133" s="248">
        <f>G133*30</f>
        <v>90</v>
      </c>
      <c r="G133" s="169">
        <v>3</v>
      </c>
      <c r="H133" s="170"/>
      <c r="I133" s="168"/>
      <c r="J133" s="168"/>
      <c r="K133" s="168"/>
      <c r="L133" s="171">
        <f>F133-H133</f>
        <v>90</v>
      </c>
      <c r="M133" s="172"/>
      <c r="N133" s="169"/>
      <c r="O133" s="169">
        <v>3</v>
      </c>
      <c r="P133" s="169"/>
      <c r="Q133" s="169"/>
      <c r="R133" s="169"/>
      <c r="S133" s="344"/>
      <c r="T133" s="345"/>
    </row>
    <row r="134" spans="1:20" ht="20.25">
      <c r="A134" s="200" t="s">
        <v>101</v>
      </c>
      <c r="B134" s="264" t="s">
        <v>315</v>
      </c>
      <c r="C134" s="175"/>
      <c r="D134" s="168">
        <v>6</v>
      </c>
      <c r="E134" s="253"/>
      <c r="F134" s="248">
        <f>G134*30</f>
        <v>90</v>
      </c>
      <c r="G134" s="169">
        <v>3</v>
      </c>
      <c r="H134" s="170"/>
      <c r="I134" s="168"/>
      <c r="J134" s="168"/>
      <c r="K134" s="168"/>
      <c r="L134" s="171">
        <f>F134-H134</f>
        <v>90</v>
      </c>
      <c r="M134" s="172"/>
      <c r="N134" s="169"/>
      <c r="O134" s="169"/>
      <c r="P134" s="169"/>
      <c r="Q134" s="169"/>
      <c r="R134" s="169">
        <v>3</v>
      </c>
      <c r="S134" s="344"/>
      <c r="T134" s="345"/>
    </row>
    <row r="135" spans="1:20" ht="20.25">
      <c r="A135" s="200" t="s">
        <v>102</v>
      </c>
      <c r="B135" s="264" t="s">
        <v>220</v>
      </c>
      <c r="C135" s="175"/>
      <c r="D135" s="168">
        <v>7</v>
      </c>
      <c r="E135" s="253"/>
      <c r="F135" s="248">
        <f>G135*30</f>
        <v>90</v>
      </c>
      <c r="G135" s="169">
        <v>3</v>
      </c>
      <c r="H135" s="170"/>
      <c r="I135" s="168"/>
      <c r="J135" s="168"/>
      <c r="K135" s="168"/>
      <c r="L135" s="171">
        <f>F135-H135</f>
        <v>90</v>
      </c>
      <c r="M135" s="172"/>
      <c r="N135" s="169"/>
      <c r="O135" s="169"/>
      <c r="P135" s="169"/>
      <c r="Q135" s="169"/>
      <c r="R135" s="169"/>
      <c r="S135" s="344">
        <v>3</v>
      </c>
      <c r="T135" s="345"/>
    </row>
    <row r="136" spans="1:20" ht="21" thickBot="1">
      <c r="A136" s="200" t="s">
        <v>103</v>
      </c>
      <c r="B136" s="265" t="s">
        <v>86</v>
      </c>
      <c r="C136" s="176"/>
      <c r="D136" s="177">
        <v>8</v>
      </c>
      <c r="E136" s="259"/>
      <c r="F136" s="260">
        <f>G136*30</f>
        <v>360</v>
      </c>
      <c r="G136" s="178">
        <v>12</v>
      </c>
      <c r="H136" s="179"/>
      <c r="I136" s="177"/>
      <c r="J136" s="177"/>
      <c r="K136" s="177"/>
      <c r="L136" s="180">
        <f>F136-H136</f>
        <v>360</v>
      </c>
      <c r="M136" s="181"/>
      <c r="N136" s="178"/>
      <c r="O136" s="178"/>
      <c r="P136" s="178"/>
      <c r="Q136" s="178"/>
      <c r="R136" s="178"/>
      <c r="S136" s="346"/>
      <c r="T136" s="347">
        <v>12</v>
      </c>
    </row>
    <row r="137" spans="1:21" ht="21" thickBot="1">
      <c r="A137" s="139"/>
      <c r="B137" s="126" t="s">
        <v>0</v>
      </c>
      <c r="C137" s="187"/>
      <c r="D137" s="188"/>
      <c r="E137" s="189"/>
      <c r="F137" s="184">
        <f>SUM(F132:F136)</f>
        <v>750</v>
      </c>
      <c r="G137" s="188">
        <f aca="true" t="shared" si="12" ref="G137:L137">SUM(G132:G136)</f>
        <v>25</v>
      </c>
      <c r="H137" s="188">
        <f t="shared" si="12"/>
        <v>0</v>
      </c>
      <c r="I137" s="188">
        <f t="shared" si="12"/>
        <v>0</v>
      </c>
      <c r="J137" s="188">
        <f t="shared" si="12"/>
        <v>0</v>
      </c>
      <c r="K137" s="188">
        <f t="shared" si="12"/>
        <v>0</v>
      </c>
      <c r="L137" s="190">
        <f t="shared" si="12"/>
        <v>750</v>
      </c>
      <c r="M137" s="239">
        <f>SUM(M132:M136)</f>
        <v>0</v>
      </c>
      <c r="N137" s="239">
        <f aca="true" t="shared" si="13" ref="N137:T137">SUM(N132:N136)</f>
        <v>4</v>
      </c>
      <c r="O137" s="239">
        <f t="shared" si="13"/>
        <v>3</v>
      </c>
      <c r="P137" s="239">
        <f t="shared" si="13"/>
        <v>0</v>
      </c>
      <c r="Q137" s="239">
        <f t="shared" si="13"/>
        <v>0</v>
      </c>
      <c r="R137" s="239">
        <f t="shared" si="13"/>
        <v>3</v>
      </c>
      <c r="S137" s="362">
        <f t="shared" si="13"/>
        <v>3</v>
      </c>
      <c r="T137" s="362">
        <f t="shared" si="13"/>
        <v>12</v>
      </c>
      <c r="U137" s="378">
        <f>SUM(M137:T137)</f>
        <v>25</v>
      </c>
    </row>
    <row r="138" spans="1:20" ht="18.75">
      <c r="A138" s="467" t="s">
        <v>104</v>
      </c>
      <c r="B138" s="468"/>
      <c r="C138" s="468"/>
      <c r="D138" s="468"/>
      <c r="E138" s="468"/>
      <c r="F138" s="468"/>
      <c r="G138" s="468"/>
      <c r="H138" s="468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  <c r="S138" s="468"/>
      <c r="T138" s="470"/>
    </row>
    <row r="139" spans="1:20" ht="23.25" customHeight="1">
      <c r="A139" s="200" t="s">
        <v>105</v>
      </c>
      <c r="B139" s="191" t="s">
        <v>183</v>
      </c>
      <c r="C139" s="65"/>
      <c r="D139" s="37"/>
      <c r="E139" s="66"/>
      <c r="F139" s="63"/>
      <c r="G139" s="39"/>
      <c r="H139" s="64"/>
      <c r="I139" s="64"/>
      <c r="J139" s="64"/>
      <c r="K139" s="37"/>
      <c r="L139" s="67"/>
      <c r="M139" s="158"/>
      <c r="N139" s="39"/>
      <c r="O139" s="39"/>
      <c r="P139" s="39"/>
      <c r="Q139" s="39"/>
      <c r="R139" s="39"/>
      <c r="S139" s="363"/>
      <c r="T139" s="364"/>
    </row>
    <row r="140" spans="1:20" ht="19.5" thickBot="1">
      <c r="A140" s="124"/>
      <c r="B140" s="121"/>
      <c r="C140" s="122"/>
      <c r="D140" s="122"/>
      <c r="E140" s="137"/>
      <c r="F140" s="80"/>
      <c r="G140" s="122"/>
      <c r="H140" s="123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365"/>
      <c r="T140" s="365"/>
    </row>
    <row r="141" spans="1:22" s="173" customFormat="1" ht="25.5" customHeight="1" thickBot="1">
      <c r="A141" s="192"/>
      <c r="B141" s="136" t="s">
        <v>56</v>
      </c>
      <c r="C141" s="193"/>
      <c r="D141" s="194"/>
      <c r="E141" s="195"/>
      <c r="F141" s="196">
        <f aca="true" t="shared" si="14" ref="F141:K141">SUM(F137,F129,F53,F39)</f>
        <v>7200</v>
      </c>
      <c r="G141" s="196">
        <f t="shared" si="14"/>
        <v>240</v>
      </c>
      <c r="H141" s="196">
        <f>SUM(H137,H129,H53,H38,H16)</f>
        <v>672</v>
      </c>
      <c r="I141" s="196">
        <f>SUM(I137,I129,I53,I38,I16)</f>
        <v>540</v>
      </c>
      <c r="J141" s="196">
        <f>SUM(J137,J129,J53,J38,J16)</f>
        <v>132</v>
      </c>
      <c r="K141" s="196">
        <f t="shared" si="14"/>
        <v>0</v>
      </c>
      <c r="L141" s="196">
        <f>SUM(L137,L129,L53,L38,L16)</f>
        <v>6528</v>
      </c>
      <c r="M141" s="198">
        <f aca="true" t="shared" si="15" ref="M141:T141">SUM(M16+M38+M53+M129+M137)</f>
        <v>30</v>
      </c>
      <c r="N141" s="198">
        <f t="shared" si="15"/>
        <v>30</v>
      </c>
      <c r="O141" s="198">
        <f t="shared" si="15"/>
        <v>30</v>
      </c>
      <c r="P141" s="198">
        <f t="shared" si="15"/>
        <v>30</v>
      </c>
      <c r="Q141" s="198">
        <f t="shared" si="15"/>
        <v>30</v>
      </c>
      <c r="R141" s="198">
        <f t="shared" si="15"/>
        <v>30</v>
      </c>
      <c r="S141" s="366">
        <f t="shared" si="15"/>
        <v>30</v>
      </c>
      <c r="T141" s="366">
        <f t="shared" si="15"/>
        <v>30</v>
      </c>
      <c r="U141" s="380">
        <f>SUM(M141:T141)</f>
        <v>240</v>
      </c>
      <c r="V141" s="197"/>
    </row>
    <row r="142" spans="1:22" ht="18" customHeight="1">
      <c r="A142" s="150"/>
      <c r="B142" s="151"/>
      <c r="C142" s="152"/>
      <c r="D142" s="152"/>
      <c r="E142" s="153"/>
      <c r="F142" s="154"/>
      <c r="G142" s="154"/>
      <c r="H142" s="154"/>
      <c r="I142" s="154"/>
      <c r="J142" s="154"/>
      <c r="K142" s="154"/>
      <c r="L142" s="154"/>
      <c r="M142" s="153"/>
      <c r="N142" s="153"/>
      <c r="O142" s="153"/>
      <c r="P142" s="153"/>
      <c r="Q142" s="153"/>
      <c r="R142" s="153"/>
      <c r="S142" s="153"/>
      <c r="T142" s="153"/>
      <c r="V142" s="44"/>
    </row>
    <row r="143" spans="1:22" ht="18" customHeight="1">
      <c r="A143" s="155" t="s">
        <v>181</v>
      </c>
      <c r="B143" s="156"/>
      <c r="C143" s="25"/>
      <c r="D143" s="25"/>
      <c r="E143" s="25"/>
      <c r="F143" s="25"/>
      <c r="G143" s="25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153"/>
      <c r="T143" s="153"/>
      <c r="V143" s="44"/>
    </row>
    <row r="144" spans="1:22" s="163" customFormat="1" ht="25.5" customHeight="1">
      <c r="A144" s="471" t="s">
        <v>167</v>
      </c>
      <c r="B144" s="472" t="s">
        <v>168</v>
      </c>
      <c r="C144" s="472" t="s">
        <v>169</v>
      </c>
      <c r="D144" s="475" t="s">
        <v>170</v>
      </c>
      <c r="E144" s="462" t="s">
        <v>171</v>
      </c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215"/>
      <c r="T144" s="215"/>
      <c r="V144" s="216"/>
    </row>
    <row r="145" spans="1:22" s="163" customFormat="1" ht="46.5" customHeight="1">
      <c r="A145" s="471"/>
      <c r="B145" s="473"/>
      <c r="C145" s="473"/>
      <c r="D145" s="476"/>
      <c r="E145" s="217" t="s">
        <v>195</v>
      </c>
      <c r="F145" s="462" t="s">
        <v>172</v>
      </c>
      <c r="G145" s="462"/>
      <c r="H145" s="462"/>
      <c r="I145" s="462"/>
      <c r="J145" s="462"/>
      <c r="K145" s="462" t="s">
        <v>173</v>
      </c>
      <c r="L145" s="462"/>
      <c r="M145" s="462"/>
      <c r="N145" s="462"/>
      <c r="O145" s="462"/>
      <c r="P145" s="462"/>
      <c r="Q145" s="462"/>
      <c r="R145" s="462"/>
      <c r="S145" s="215"/>
      <c r="T145" s="215"/>
      <c r="V145" s="216"/>
    </row>
    <row r="146" spans="1:22" s="163" customFormat="1" ht="40.5" customHeight="1">
      <c r="A146" s="471"/>
      <c r="B146" s="474"/>
      <c r="C146" s="474"/>
      <c r="D146" s="477"/>
      <c r="E146" s="218"/>
      <c r="F146" s="219" t="s">
        <v>174</v>
      </c>
      <c r="G146" s="219" t="s">
        <v>175</v>
      </c>
      <c r="H146" s="219" t="s">
        <v>176</v>
      </c>
      <c r="I146" s="214" t="s">
        <v>177</v>
      </c>
      <c r="J146" s="214" t="s">
        <v>178</v>
      </c>
      <c r="K146" s="214">
        <v>1</v>
      </c>
      <c r="L146" s="214">
        <v>2</v>
      </c>
      <c r="M146" s="214">
        <v>3</v>
      </c>
      <c r="N146" s="214">
        <v>4</v>
      </c>
      <c r="O146" s="214">
        <v>5</v>
      </c>
      <c r="P146" s="214">
        <v>6</v>
      </c>
      <c r="Q146" s="214">
        <v>7</v>
      </c>
      <c r="R146" s="214">
        <v>8</v>
      </c>
      <c r="S146" s="215"/>
      <c r="T146" s="215"/>
      <c r="V146" s="216"/>
    </row>
    <row r="147" spans="1:22" s="163" customFormat="1" ht="18" customHeight="1">
      <c r="A147" s="220" t="s">
        <v>179</v>
      </c>
      <c r="B147" s="221" t="s">
        <v>184</v>
      </c>
      <c r="C147" s="222"/>
      <c r="D147" s="223" t="s">
        <v>180</v>
      </c>
      <c r="E147" s="224">
        <v>3</v>
      </c>
      <c r="F147" s="225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>
        <v>34</v>
      </c>
      <c r="R147" s="226"/>
      <c r="S147" s="215"/>
      <c r="T147" s="215"/>
      <c r="V147" s="216"/>
    </row>
    <row r="148" spans="1:22" s="163" customFormat="1" ht="18" customHeight="1">
      <c r="A148" s="227"/>
      <c r="B148" s="213"/>
      <c r="C148" s="222"/>
      <c r="D148" s="223"/>
      <c r="E148" s="228"/>
      <c r="F148" s="225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15"/>
      <c r="T148" s="215"/>
      <c r="V148" s="216"/>
    </row>
    <row r="149" spans="1:22" s="163" customFormat="1" ht="18" customHeight="1">
      <c r="A149" s="229"/>
      <c r="B149" s="230"/>
      <c r="C149" s="231"/>
      <c r="D149" s="231"/>
      <c r="E149" s="215"/>
      <c r="F149" s="232"/>
      <c r="G149" s="232"/>
      <c r="H149" s="232"/>
      <c r="I149" s="232"/>
      <c r="J149" s="232"/>
      <c r="K149" s="232"/>
      <c r="L149" s="232"/>
      <c r="M149" s="215"/>
      <c r="N149" s="215"/>
      <c r="O149" s="215"/>
      <c r="P149" s="215"/>
      <c r="Q149" s="215"/>
      <c r="R149" s="215"/>
      <c r="S149" s="215"/>
      <c r="T149" s="215"/>
      <c r="V149" s="216"/>
    </row>
    <row r="150" spans="19:20" ht="15.75" customHeight="1">
      <c r="S150" s="34"/>
      <c r="T150" s="34"/>
    </row>
    <row r="151" spans="1:27" ht="1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307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</row>
    <row r="152" spans="1:27" ht="22.5">
      <c r="A152" s="141"/>
      <c r="B152" s="308" t="s">
        <v>157</v>
      </c>
      <c r="C152" s="309"/>
      <c r="D152" s="309"/>
      <c r="E152" s="309"/>
      <c r="F152" s="309"/>
      <c r="G152" s="309"/>
      <c r="H152" s="309"/>
      <c r="I152" s="309"/>
      <c r="J152" s="309"/>
      <c r="K152" s="447" t="s">
        <v>158</v>
      </c>
      <c r="L152" s="447"/>
      <c r="M152" s="447"/>
      <c r="N152" s="447"/>
      <c r="O152" s="447"/>
      <c r="P152" s="447"/>
      <c r="Q152" s="447"/>
      <c r="R152" s="199"/>
      <c r="S152" s="199"/>
      <c r="T152" s="199"/>
      <c r="U152" s="199"/>
      <c r="V152" s="199"/>
      <c r="W152" s="199"/>
      <c r="X152" s="141"/>
      <c r="Y152" s="141"/>
      <c r="Z152" s="141"/>
      <c r="AA152" s="141"/>
    </row>
    <row r="153" spans="1:27" ht="15">
      <c r="A153" s="141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310"/>
      <c r="R153" s="199"/>
      <c r="S153" s="199"/>
      <c r="T153" s="199"/>
      <c r="U153" s="199"/>
      <c r="V153" s="199"/>
      <c r="W153" s="199"/>
      <c r="X153" s="141"/>
      <c r="Y153" s="141"/>
      <c r="Z153" s="141"/>
      <c r="AA153" s="141"/>
    </row>
    <row r="154" spans="1:27" ht="18.75">
      <c r="A154" s="141"/>
      <c r="B154" s="446" t="s">
        <v>159</v>
      </c>
      <c r="C154" s="446" t="s">
        <v>160</v>
      </c>
      <c r="D154" s="446"/>
      <c r="E154" s="446"/>
      <c r="F154" s="446"/>
      <c r="G154" s="463" t="s">
        <v>161</v>
      </c>
      <c r="H154" s="463"/>
      <c r="I154" s="311"/>
      <c r="J154" s="446" t="s">
        <v>162</v>
      </c>
      <c r="K154" s="446"/>
      <c r="L154" s="446"/>
      <c r="M154" s="446"/>
      <c r="N154" s="446"/>
      <c r="O154" s="446"/>
      <c r="P154" s="446"/>
      <c r="Q154" s="446"/>
      <c r="R154" s="446" t="s">
        <v>35</v>
      </c>
      <c r="S154" s="446"/>
      <c r="T154" s="199"/>
      <c r="U154" s="199"/>
      <c r="V154" s="199"/>
      <c r="W154" s="199"/>
      <c r="X154" s="141"/>
      <c r="Y154" s="141"/>
      <c r="Z154" s="141"/>
      <c r="AA154" s="141"/>
    </row>
    <row r="155" spans="1:27" ht="18.75">
      <c r="A155" s="141"/>
      <c r="B155" s="446"/>
      <c r="C155" s="446" t="s">
        <v>163</v>
      </c>
      <c r="D155" s="446"/>
      <c r="E155" s="446" t="s">
        <v>36</v>
      </c>
      <c r="F155" s="446"/>
      <c r="G155" s="463"/>
      <c r="H155" s="463"/>
      <c r="I155" s="311"/>
      <c r="J155" s="446"/>
      <c r="K155" s="446"/>
      <c r="L155" s="446"/>
      <c r="M155" s="446"/>
      <c r="N155" s="446"/>
      <c r="O155" s="446"/>
      <c r="P155" s="446"/>
      <c r="Q155" s="446"/>
      <c r="R155" s="446"/>
      <c r="S155" s="446"/>
      <c r="T155" s="199"/>
      <c r="U155" s="199"/>
      <c r="V155" s="199"/>
      <c r="W155" s="199"/>
      <c r="X155" s="141"/>
      <c r="Y155" s="141"/>
      <c r="Z155" s="141"/>
      <c r="AA155" s="141"/>
    </row>
    <row r="156" spans="1:27" ht="29.25" customHeight="1">
      <c r="A156" s="141"/>
      <c r="B156" s="167" t="s">
        <v>260</v>
      </c>
      <c r="C156" s="446">
        <v>2</v>
      </c>
      <c r="D156" s="446"/>
      <c r="E156" s="446">
        <v>2</v>
      </c>
      <c r="F156" s="446"/>
      <c r="G156" s="446">
        <v>4</v>
      </c>
      <c r="H156" s="446"/>
      <c r="I156" s="312"/>
      <c r="J156" s="459" t="s">
        <v>182</v>
      </c>
      <c r="K156" s="459"/>
      <c r="L156" s="459"/>
      <c r="M156" s="459"/>
      <c r="N156" s="459"/>
      <c r="O156" s="459"/>
      <c r="P156" s="459"/>
      <c r="Q156" s="459"/>
      <c r="R156" s="446">
        <v>4</v>
      </c>
      <c r="S156" s="446"/>
      <c r="T156" s="461"/>
      <c r="U156" s="461"/>
      <c r="V156" s="199"/>
      <c r="W156" s="199"/>
      <c r="X156" s="141"/>
      <c r="Y156" s="141"/>
      <c r="Z156" s="141"/>
      <c r="AA156" s="141"/>
    </row>
    <row r="157" spans="1:27" ht="33.75" customHeight="1">
      <c r="A157" s="141"/>
      <c r="B157" s="313" t="s">
        <v>67</v>
      </c>
      <c r="C157" s="446">
        <v>3</v>
      </c>
      <c r="D157" s="446"/>
      <c r="E157" s="446">
        <v>2</v>
      </c>
      <c r="F157" s="446"/>
      <c r="G157" s="446">
        <v>3</v>
      </c>
      <c r="H157" s="446"/>
      <c r="I157" s="312"/>
      <c r="J157" s="459" t="s">
        <v>164</v>
      </c>
      <c r="K157" s="459"/>
      <c r="L157" s="459"/>
      <c r="M157" s="459"/>
      <c r="N157" s="459"/>
      <c r="O157" s="459"/>
      <c r="P157" s="459"/>
      <c r="Q157" s="459"/>
      <c r="R157" s="460">
        <v>6</v>
      </c>
      <c r="S157" s="460"/>
      <c r="T157" s="461"/>
      <c r="U157" s="461"/>
      <c r="V157" s="199"/>
      <c r="W157" s="199"/>
      <c r="X157" s="141"/>
      <c r="Y157" s="141"/>
      <c r="Z157" s="141"/>
      <c r="AA157" s="141"/>
    </row>
    <row r="158" spans="1:27" ht="42" customHeight="1">
      <c r="A158" s="141"/>
      <c r="B158" s="167" t="s">
        <v>315</v>
      </c>
      <c r="C158" s="448">
        <v>6</v>
      </c>
      <c r="D158" s="449"/>
      <c r="E158" s="448">
        <v>2</v>
      </c>
      <c r="F158" s="449"/>
      <c r="G158" s="448">
        <v>3</v>
      </c>
      <c r="H158" s="449"/>
      <c r="I158" s="314"/>
      <c r="J158" s="459" t="s">
        <v>310</v>
      </c>
      <c r="K158" s="459"/>
      <c r="L158" s="459"/>
      <c r="M158" s="459"/>
      <c r="N158" s="459"/>
      <c r="O158" s="459"/>
      <c r="P158" s="459"/>
      <c r="Q158" s="459"/>
      <c r="R158" s="448">
        <v>7</v>
      </c>
      <c r="S158" s="449"/>
      <c r="T158" s="457"/>
      <c r="U158" s="458"/>
      <c r="V158" s="199"/>
      <c r="W158" s="199"/>
      <c r="X158" s="141"/>
      <c r="Y158" s="141"/>
      <c r="Z158" s="141"/>
      <c r="AA158" s="141"/>
    </row>
    <row r="159" spans="1:27" ht="39" customHeight="1">
      <c r="A159" s="141"/>
      <c r="B159" s="167" t="s">
        <v>316</v>
      </c>
      <c r="C159" s="446">
        <v>7</v>
      </c>
      <c r="D159" s="446"/>
      <c r="E159" s="446">
        <v>2</v>
      </c>
      <c r="F159" s="446"/>
      <c r="G159" s="446">
        <v>3</v>
      </c>
      <c r="H159" s="446"/>
      <c r="I159" s="314"/>
      <c r="J159" s="459"/>
      <c r="K159" s="459"/>
      <c r="L159" s="459"/>
      <c r="M159" s="459"/>
      <c r="N159" s="459"/>
      <c r="O159" s="459"/>
      <c r="P159" s="459"/>
      <c r="Q159" s="459"/>
      <c r="R159" s="446"/>
      <c r="S159" s="446"/>
      <c r="T159" s="458"/>
      <c r="U159" s="458"/>
      <c r="V159" s="143"/>
      <c r="W159" s="143"/>
      <c r="X159" s="315"/>
      <c r="Y159" s="315"/>
      <c r="Z159" s="315"/>
      <c r="AA159" s="315"/>
    </row>
    <row r="160" spans="1:27" ht="37.5" customHeight="1">
      <c r="A160" s="141"/>
      <c r="B160" s="316" t="s">
        <v>86</v>
      </c>
      <c r="C160" s="446">
        <v>8</v>
      </c>
      <c r="D160" s="446"/>
      <c r="E160" s="446">
        <v>8</v>
      </c>
      <c r="F160" s="446"/>
      <c r="G160" s="446">
        <v>12</v>
      </c>
      <c r="H160" s="446"/>
      <c r="I160" s="199"/>
      <c r="J160" s="199"/>
      <c r="K160" s="199"/>
      <c r="L160" s="199"/>
      <c r="M160" s="199"/>
      <c r="N160" s="199"/>
      <c r="O160" s="199"/>
      <c r="P160" s="199"/>
      <c r="Q160" s="310"/>
      <c r="R160" s="199"/>
      <c r="S160" s="199"/>
      <c r="T160" s="142"/>
      <c r="U160" s="142"/>
      <c r="V160" s="142"/>
      <c r="W160" s="142"/>
      <c r="X160" s="199"/>
      <c r="Y160" s="199"/>
      <c r="Z160" s="199"/>
      <c r="AA160" s="199"/>
    </row>
    <row r="161" spans="1:27" ht="22.5">
      <c r="A161" s="141"/>
      <c r="B161" s="447" t="s">
        <v>165</v>
      </c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199"/>
      <c r="N161" s="199"/>
      <c r="O161" s="199"/>
      <c r="P161" s="199"/>
      <c r="Q161" s="310"/>
      <c r="R161" s="199"/>
      <c r="S161" s="199"/>
      <c r="T161" s="143"/>
      <c r="U161" s="143"/>
      <c r="V161" s="199"/>
      <c r="W161" s="199"/>
      <c r="X161" s="199"/>
      <c r="Y161" s="199"/>
      <c r="Z161" s="143"/>
      <c r="AA161" s="143"/>
    </row>
    <row r="162" spans="1:27" ht="15">
      <c r="A162" s="141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310"/>
      <c r="R162" s="199"/>
      <c r="S162" s="199"/>
      <c r="T162" s="142"/>
      <c r="U162" s="142"/>
      <c r="V162" s="199"/>
      <c r="W162" s="199"/>
      <c r="X162" s="199"/>
      <c r="Y162" s="199"/>
      <c r="Z162" s="142"/>
      <c r="AA162" s="142"/>
    </row>
    <row r="163" spans="1:27" ht="18.75">
      <c r="A163" s="141"/>
      <c r="B163" s="233" t="s">
        <v>166</v>
      </c>
      <c r="C163" s="448" t="s">
        <v>163</v>
      </c>
      <c r="D163" s="449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317"/>
      <c r="R163" s="144"/>
      <c r="S163" s="141"/>
      <c r="T163" s="141"/>
      <c r="U163" s="142"/>
      <c r="V163" s="199"/>
      <c r="W163" s="199"/>
      <c r="X163" s="199"/>
      <c r="Y163" s="199"/>
      <c r="Z163" s="142"/>
      <c r="AA163" s="142"/>
    </row>
    <row r="164" spans="1:27" ht="20.25" customHeight="1">
      <c r="A164" s="141"/>
      <c r="B164" s="450" t="s">
        <v>183</v>
      </c>
      <c r="C164" s="452">
        <v>8</v>
      </c>
      <c r="D164" s="453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141"/>
      <c r="T164" s="141"/>
      <c r="U164" s="199"/>
      <c r="V164" s="199"/>
      <c r="W164" s="199"/>
      <c r="X164" s="199"/>
      <c r="Y164" s="199"/>
      <c r="Z164" s="199"/>
      <c r="AA164" s="199"/>
    </row>
    <row r="165" spans="1:27" ht="18" customHeight="1">
      <c r="A165" s="141"/>
      <c r="B165" s="451"/>
      <c r="C165" s="454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  <c r="S165" s="141"/>
      <c r="T165" s="141"/>
      <c r="U165" s="199"/>
      <c r="V165" s="199"/>
      <c r="W165" s="199"/>
      <c r="X165" s="199"/>
      <c r="Y165" s="199"/>
      <c r="Z165" s="199"/>
      <c r="AA165" s="199"/>
    </row>
    <row r="166" spans="1:27" ht="15">
      <c r="A166" s="141"/>
      <c r="B166" s="144"/>
      <c r="C166" s="144"/>
      <c r="D166" s="144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  <c r="S166" s="144"/>
      <c r="T166" s="199"/>
      <c r="U166" s="199"/>
      <c r="V166" s="199"/>
      <c r="W166" s="199"/>
      <c r="X166" s="199"/>
      <c r="Y166" s="199"/>
      <c r="Z166" s="199"/>
      <c r="AA166" s="199"/>
    </row>
    <row r="167" spans="1:27" ht="22.5">
      <c r="A167" s="318" t="s">
        <v>37</v>
      </c>
      <c r="B167" s="319"/>
      <c r="C167" s="319"/>
      <c r="D167" s="319"/>
      <c r="E167" s="319"/>
      <c r="F167" s="319"/>
      <c r="G167" s="319"/>
      <c r="H167" s="319"/>
      <c r="I167" s="319"/>
      <c r="J167" s="25"/>
      <c r="K167" s="320"/>
      <c r="L167" s="320"/>
      <c r="M167" s="25"/>
      <c r="N167" s="25"/>
      <c r="O167" s="25"/>
      <c r="P167" s="25"/>
      <c r="Q167" s="321"/>
      <c r="R167" s="25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8.75">
      <c r="A168" s="439" t="s">
        <v>38</v>
      </c>
      <c r="B168" s="439"/>
      <c r="C168" s="439"/>
      <c r="D168" s="439"/>
      <c r="E168" s="439"/>
      <c r="F168" s="439"/>
      <c r="G168" s="440"/>
      <c r="H168" s="322" t="s">
        <v>39</v>
      </c>
      <c r="I168" s="322" t="s">
        <v>40</v>
      </c>
      <c r="J168" s="234" t="s">
        <v>41</v>
      </c>
      <c r="K168" s="234" t="s">
        <v>42</v>
      </c>
      <c r="L168" s="234" t="s">
        <v>43</v>
      </c>
      <c r="M168" s="234" t="s">
        <v>44</v>
      </c>
      <c r="N168" s="388" t="s">
        <v>45</v>
      </c>
      <c r="O168" s="388" t="s">
        <v>46</v>
      </c>
      <c r="P168" s="441" t="s">
        <v>32</v>
      </c>
      <c r="Q168" s="442"/>
      <c r="R168" s="442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8.75">
      <c r="A169" s="432" t="s">
        <v>47</v>
      </c>
      <c r="B169" s="437"/>
      <c r="C169" s="437"/>
      <c r="D169" s="437"/>
      <c r="E169" s="437"/>
      <c r="F169" s="437"/>
      <c r="G169" s="437"/>
      <c r="H169" s="236">
        <v>18</v>
      </c>
      <c r="I169" s="236">
        <v>16</v>
      </c>
      <c r="J169" s="235">
        <v>16</v>
      </c>
      <c r="K169" s="235">
        <v>18</v>
      </c>
      <c r="L169" s="235">
        <v>18</v>
      </c>
      <c r="M169" s="235">
        <v>16</v>
      </c>
      <c r="N169" s="389">
        <v>16</v>
      </c>
      <c r="O169" s="389">
        <v>10</v>
      </c>
      <c r="P169" s="438">
        <f>SUM(H169:O169)</f>
        <v>128</v>
      </c>
      <c r="Q169" s="433"/>
      <c r="R169" s="434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8.75">
      <c r="A170" s="432" t="s">
        <v>185</v>
      </c>
      <c r="B170" s="443"/>
      <c r="C170" s="443"/>
      <c r="D170" s="443"/>
      <c r="E170" s="443"/>
      <c r="F170" s="443"/>
      <c r="G170" s="323"/>
      <c r="H170" s="236">
        <v>20</v>
      </c>
      <c r="I170" s="236">
        <v>20</v>
      </c>
      <c r="J170" s="235">
        <v>20</v>
      </c>
      <c r="K170" s="235">
        <v>20</v>
      </c>
      <c r="L170" s="235">
        <v>20</v>
      </c>
      <c r="M170" s="235">
        <v>20</v>
      </c>
      <c r="N170" s="389">
        <v>20</v>
      </c>
      <c r="O170" s="389">
        <v>20</v>
      </c>
      <c r="P170" s="438">
        <v>160</v>
      </c>
      <c r="Q170" s="444"/>
      <c r="R170" s="445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8.75">
      <c r="A171" s="431" t="s">
        <v>48</v>
      </c>
      <c r="B171" s="431"/>
      <c r="C171" s="431"/>
      <c r="D171" s="431"/>
      <c r="E171" s="431"/>
      <c r="F171" s="431"/>
      <c r="G171" s="432"/>
      <c r="H171" s="236">
        <v>30</v>
      </c>
      <c r="I171" s="236">
        <v>30</v>
      </c>
      <c r="J171" s="236">
        <v>30</v>
      </c>
      <c r="K171" s="236">
        <v>30</v>
      </c>
      <c r="L171" s="236">
        <v>30</v>
      </c>
      <c r="M171" s="236">
        <v>30</v>
      </c>
      <c r="N171" s="390">
        <v>30</v>
      </c>
      <c r="O171" s="390">
        <v>30</v>
      </c>
      <c r="P171" s="438">
        <f aca="true" t="shared" si="16" ref="P171:P177">SUM(H171:O171)</f>
        <v>240</v>
      </c>
      <c r="Q171" s="433"/>
      <c r="R171" s="434"/>
      <c r="S171" s="26"/>
      <c r="T171" s="27"/>
      <c r="U171" s="27"/>
      <c r="V171" s="27"/>
      <c r="W171" s="27"/>
      <c r="X171" s="27"/>
      <c r="Y171" s="27"/>
      <c r="Z171" s="27"/>
      <c r="AA171" s="27"/>
    </row>
    <row r="172" spans="1:27" ht="18.75">
      <c r="A172" s="431" t="s">
        <v>49</v>
      </c>
      <c r="B172" s="431"/>
      <c r="C172" s="431"/>
      <c r="D172" s="431"/>
      <c r="E172" s="431"/>
      <c r="F172" s="431"/>
      <c r="G172" s="432"/>
      <c r="H172" s="233">
        <v>3</v>
      </c>
      <c r="I172" s="233">
        <v>3</v>
      </c>
      <c r="J172" s="233">
        <v>3</v>
      </c>
      <c r="K172" s="233">
        <v>3</v>
      </c>
      <c r="L172" s="233">
        <v>2</v>
      </c>
      <c r="M172" s="233">
        <v>4</v>
      </c>
      <c r="N172" s="391">
        <v>3</v>
      </c>
      <c r="O172" s="391">
        <v>3</v>
      </c>
      <c r="P172" s="433">
        <f t="shared" si="16"/>
        <v>24</v>
      </c>
      <c r="Q172" s="433"/>
      <c r="R172" s="434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8.75">
      <c r="A173" s="431" t="s">
        <v>50</v>
      </c>
      <c r="B173" s="431"/>
      <c r="C173" s="431"/>
      <c r="D173" s="431"/>
      <c r="E173" s="431"/>
      <c r="F173" s="431"/>
      <c r="G173" s="432"/>
      <c r="H173" s="233">
        <v>4</v>
      </c>
      <c r="I173" s="233">
        <v>4</v>
      </c>
      <c r="J173" s="233">
        <v>4</v>
      </c>
      <c r="K173" s="233">
        <v>4</v>
      </c>
      <c r="L173" s="233">
        <v>6</v>
      </c>
      <c r="M173" s="233">
        <v>2</v>
      </c>
      <c r="N173" s="391">
        <v>4</v>
      </c>
      <c r="O173" s="391">
        <v>2</v>
      </c>
      <c r="P173" s="433">
        <f t="shared" si="16"/>
        <v>30</v>
      </c>
      <c r="Q173" s="433"/>
      <c r="R173" s="434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8.75">
      <c r="A174" s="431" t="s">
        <v>51</v>
      </c>
      <c r="B174" s="431"/>
      <c r="C174" s="431"/>
      <c r="D174" s="431"/>
      <c r="E174" s="431"/>
      <c r="F174" s="431"/>
      <c r="G174" s="432"/>
      <c r="H174" s="236"/>
      <c r="I174" s="236"/>
      <c r="J174" s="236"/>
      <c r="K174" s="236">
        <v>1</v>
      </c>
      <c r="L174" s="236"/>
      <c r="M174" s="236">
        <v>1</v>
      </c>
      <c r="N174" s="390">
        <v>1</v>
      </c>
      <c r="O174" s="390"/>
      <c r="P174" s="433">
        <f t="shared" si="16"/>
        <v>3</v>
      </c>
      <c r="Q174" s="433"/>
      <c r="R174" s="434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8.75">
      <c r="A175" s="431" t="s">
        <v>33</v>
      </c>
      <c r="B175" s="431"/>
      <c r="C175" s="431"/>
      <c r="D175" s="431"/>
      <c r="E175" s="431"/>
      <c r="F175" s="431"/>
      <c r="G175" s="432"/>
      <c r="H175" s="236"/>
      <c r="I175" s="236">
        <v>1</v>
      </c>
      <c r="J175" s="236">
        <v>1</v>
      </c>
      <c r="K175" s="236"/>
      <c r="L175" s="236"/>
      <c r="M175" s="236">
        <v>1</v>
      </c>
      <c r="N175" s="390">
        <v>1</v>
      </c>
      <c r="O175" s="390"/>
      <c r="P175" s="433">
        <f t="shared" si="16"/>
        <v>4</v>
      </c>
      <c r="Q175" s="433"/>
      <c r="R175" s="434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8.75">
      <c r="A176" s="432" t="s">
        <v>34</v>
      </c>
      <c r="B176" s="437"/>
      <c r="C176" s="437"/>
      <c r="D176" s="437"/>
      <c r="E176" s="437"/>
      <c r="F176" s="437"/>
      <c r="G176" s="437"/>
      <c r="H176" s="236"/>
      <c r="I176" s="236"/>
      <c r="J176" s="236"/>
      <c r="K176" s="236"/>
      <c r="L176" s="236"/>
      <c r="M176" s="236"/>
      <c r="N176" s="390"/>
      <c r="O176" s="390">
        <v>1</v>
      </c>
      <c r="P176" s="433">
        <f t="shared" si="16"/>
        <v>1</v>
      </c>
      <c r="Q176" s="433"/>
      <c r="R176" s="434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8.75">
      <c r="A177" s="431" t="s">
        <v>52</v>
      </c>
      <c r="B177" s="431"/>
      <c r="C177" s="431"/>
      <c r="D177" s="431"/>
      <c r="E177" s="431"/>
      <c r="F177" s="431"/>
      <c r="G177" s="432"/>
      <c r="H177" s="236"/>
      <c r="I177" s="236"/>
      <c r="J177" s="236"/>
      <c r="K177" s="236"/>
      <c r="L177" s="236"/>
      <c r="M177" s="236"/>
      <c r="N177" s="390"/>
      <c r="O177" s="390">
        <v>1</v>
      </c>
      <c r="P177" s="433">
        <f t="shared" si="16"/>
        <v>1</v>
      </c>
      <c r="Q177" s="433"/>
      <c r="R177" s="434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">
      <c r="A178" s="324"/>
      <c r="B178" s="325"/>
      <c r="C178" s="326"/>
      <c r="D178" s="327"/>
      <c r="E178" s="23"/>
      <c r="F178" s="23"/>
      <c r="G178" s="23"/>
      <c r="H178" s="23"/>
      <c r="I178" s="328"/>
      <c r="J178" s="24"/>
      <c r="K178" s="24"/>
      <c r="L178" s="23"/>
      <c r="M178" s="23"/>
      <c r="N178" s="23"/>
      <c r="O178" s="23"/>
      <c r="P178" s="23"/>
      <c r="Q178" s="3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20.25">
      <c r="A179" s="435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  <c r="AA179" s="435"/>
    </row>
    <row r="180" spans="1:27" ht="18.75">
      <c r="A180" s="436"/>
      <c r="B180" s="436"/>
      <c r="C180" s="436"/>
      <c r="D180" s="436"/>
      <c r="E180" s="436"/>
      <c r="F180" s="436"/>
      <c r="G180" s="436"/>
      <c r="H180" s="436"/>
      <c r="I180" s="436"/>
      <c r="J180" s="436"/>
      <c r="K180" s="436"/>
      <c r="L180" s="436"/>
      <c r="M180" s="436"/>
      <c r="N180" s="436"/>
      <c r="O180" s="436"/>
      <c r="P180" s="436"/>
      <c r="Q180" s="436"/>
      <c r="R180" s="436"/>
      <c r="S180" s="436"/>
      <c r="T180" s="436"/>
      <c r="U180" s="436"/>
      <c r="V180" s="436"/>
      <c r="W180" s="436"/>
      <c r="X180" s="436"/>
      <c r="Y180" s="436"/>
      <c r="Z180" s="436"/>
      <c r="AA180" s="436"/>
    </row>
    <row r="181" spans="1:27" ht="15">
      <c r="A181" s="324"/>
      <c r="B181" s="325"/>
      <c r="C181" s="326"/>
      <c r="D181" s="327"/>
      <c r="E181" s="23"/>
      <c r="F181" s="23"/>
      <c r="G181" s="23"/>
      <c r="H181" s="23"/>
      <c r="I181" s="328"/>
      <c r="J181" s="24"/>
      <c r="K181" s="24"/>
      <c r="L181" s="23"/>
      <c r="M181" s="23"/>
      <c r="N181" s="23"/>
      <c r="O181" s="23"/>
      <c r="P181" s="23"/>
      <c r="Q181" s="3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20.25">
      <c r="A182" s="330" t="s">
        <v>81</v>
      </c>
      <c r="B182" s="145"/>
      <c r="C182" s="145"/>
      <c r="D182" s="145"/>
      <c r="E182" s="145"/>
      <c r="F182" s="145"/>
      <c r="G182" s="145"/>
      <c r="H182" s="427" t="s">
        <v>53</v>
      </c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141"/>
      <c r="U182" s="141"/>
      <c r="V182" s="141"/>
      <c r="W182" s="141"/>
      <c r="X182" s="141"/>
      <c r="Y182" s="141"/>
      <c r="Z182" s="141"/>
      <c r="AA182" s="141"/>
    </row>
    <row r="183" spans="1:27" ht="20.25">
      <c r="A183" s="331" t="s">
        <v>350</v>
      </c>
      <c r="B183" s="145"/>
      <c r="C183" s="145"/>
      <c r="D183" s="145"/>
      <c r="E183" s="145"/>
      <c r="F183" s="145"/>
      <c r="G183" s="145"/>
      <c r="H183" s="427" t="s">
        <v>80</v>
      </c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141"/>
      <c r="U183" s="141"/>
      <c r="V183" s="141"/>
      <c r="W183" s="141"/>
      <c r="X183" s="141"/>
      <c r="Y183" s="141"/>
      <c r="Z183" s="141"/>
      <c r="AA183" s="141"/>
    </row>
    <row r="184" spans="1:27" ht="20.25">
      <c r="A184" s="331"/>
      <c r="B184" s="332"/>
      <c r="C184" s="332"/>
      <c r="D184" s="332"/>
      <c r="E184" s="332"/>
      <c r="F184" s="332"/>
      <c r="G184" s="332"/>
      <c r="H184" s="145"/>
      <c r="I184" s="145"/>
      <c r="J184" s="145"/>
      <c r="K184" s="145"/>
      <c r="L184" s="145"/>
      <c r="M184" s="145"/>
      <c r="N184" s="145"/>
      <c r="O184" s="145"/>
      <c r="P184" s="145"/>
      <c r="Q184" s="333"/>
      <c r="R184" s="145"/>
      <c r="S184" s="145"/>
      <c r="T184" s="141"/>
      <c r="U184" s="141"/>
      <c r="V184" s="141"/>
      <c r="W184" s="141"/>
      <c r="X184" s="141"/>
      <c r="Y184" s="141"/>
      <c r="Z184" s="141"/>
      <c r="AA184" s="141"/>
    </row>
    <row r="185" spans="1:27" ht="20.25">
      <c r="A185" s="173"/>
      <c r="B185" s="334"/>
      <c r="C185" s="332"/>
      <c r="D185" s="332"/>
      <c r="E185" s="332"/>
      <c r="F185" s="332"/>
      <c r="G185" s="332"/>
      <c r="H185" s="427" t="s">
        <v>55</v>
      </c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  <c r="T185" s="141"/>
      <c r="U185" s="141"/>
      <c r="V185" s="141"/>
      <c r="W185" s="141"/>
      <c r="X185" s="141"/>
      <c r="Y185" s="141"/>
      <c r="Z185" s="141"/>
      <c r="AA185" s="141"/>
    </row>
    <row r="186" spans="1:27" ht="22.5" customHeight="1">
      <c r="A186" s="334"/>
      <c r="B186" s="334" t="s">
        <v>354</v>
      </c>
      <c r="C186" s="428" t="s">
        <v>54</v>
      </c>
      <c r="D186" s="428"/>
      <c r="E186" s="428"/>
      <c r="F186" s="428"/>
      <c r="G186" s="335"/>
      <c r="H186" s="429" t="s">
        <v>351</v>
      </c>
      <c r="I186" s="429"/>
      <c r="J186" s="429"/>
      <c r="K186" s="429"/>
      <c r="L186" s="429"/>
      <c r="M186" s="145"/>
      <c r="N186" s="145"/>
      <c r="O186" s="145"/>
      <c r="P186" s="145"/>
      <c r="Q186" s="333"/>
      <c r="R186" s="145"/>
      <c r="S186" s="145"/>
      <c r="T186" s="146"/>
      <c r="U186" s="146"/>
      <c r="V186" s="146"/>
      <c r="W186" s="146"/>
      <c r="X186" s="146"/>
      <c r="Y186" s="146"/>
      <c r="Z186" s="146"/>
      <c r="AA186" s="146"/>
    </row>
    <row r="187" spans="2:20" ht="20.25">
      <c r="B187" s="334"/>
      <c r="S187" s="34"/>
      <c r="T187" s="34"/>
    </row>
    <row r="188" spans="19:20" ht="15">
      <c r="S188" s="34"/>
      <c r="T188" s="34"/>
    </row>
    <row r="189" spans="19:20" ht="15">
      <c r="S189" s="34"/>
      <c r="T189" s="34"/>
    </row>
    <row r="190" spans="2:20" ht="23.25">
      <c r="B190" s="43" t="s">
        <v>322</v>
      </c>
      <c r="C190" s="34" t="s">
        <v>353</v>
      </c>
      <c r="H190" s="201" t="s">
        <v>352</v>
      </c>
      <c r="I190" s="157"/>
      <c r="J190" s="157"/>
      <c r="L190" s="430" t="s">
        <v>194</v>
      </c>
      <c r="M190" s="430"/>
      <c r="N190" s="430"/>
      <c r="O190" s="430"/>
      <c r="P190" s="430"/>
      <c r="Q190" s="430"/>
      <c r="R190" s="430"/>
      <c r="S190" s="430"/>
      <c r="T190" s="430"/>
    </row>
    <row r="191" spans="12:20" ht="18.75">
      <c r="L191" s="430"/>
      <c r="M191" s="430"/>
      <c r="N191" s="430"/>
      <c r="O191" s="430"/>
      <c r="P191" s="430"/>
      <c r="Q191" s="430"/>
      <c r="R191" s="430"/>
      <c r="S191" s="430"/>
      <c r="T191" s="430"/>
    </row>
    <row r="192" spans="12:20" ht="15">
      <c r="L192" s="424"/>
      <c r="M192" s="424"/>
      <c r="N192" s="424"/>
      <c r="O192" s="424"/>
      <c r="P192" s="424"/>
      <c r="Q192" s="424"/>
      <c r="R192" s="424"/>
      <c r="S192" s="424"/>
      <c r="T192" s="424"/>
    </row>
    <row r="193" spans="12:20" ht="22.5">
      <c r="L193" s="425" t="s">
        <v>321</v>
      </c>
      <c r="M193" s="425"/>
      <c r="N193" s="425"/>
      <c r="O193" s="425"/>
      <c r="P193" s="425"/>
      <c r="Q193" s="425"/>
      <c r="R193" s="425"/>
      <c r="S193" s="425"/>
      <c r="T193" s="425"/>
    </row>
    <row r="194" spans="12:20" ht="15">
      <c r="L194" s="424"/>
      <c r="M194" s="424"/>
      <c r="N194" s="424"/>
      <c r="O194" s="424"/>
      <c r="P194" s="424"/>
      <c r="Q194" s="424"/>
      <c r="R194" s="424"/>
      <c r="S194" s="424"/>
      <c r="T194" s="424"/>
    </row>
    <row r="195" spans="19:20" ht="15">
      <c r="S195" s="34"/>
      <c r="T195" s="34"/>
    </row>
    <row r="196" spans="19:20" ht="15">
      <c r="S196" s="34"/>
      <c r="T196" s="34"/>
    </row>
    <row r="197" spans="19:20" ht="15">
      <c r="S197" s="34"/>
      <c r="T197" s="34"/>
    </row>
    <row r="198" spans="19:20" ht="15">
      <c r="S198" s="34"/>
      <c r="T198" s="34"/>
    </row>
    <row r="199" spans="19:20" ht="15">
      <c r="S199" s="34"/>
      <c r="T199" s="34"/>
    </row>
    <row r="200" spans="19:20" ht="15">
      <c r="S200" s="34"/>
      <c r="T200" s="34"/>
    </row>
    <row r="201" spans="19:20" ht="15">
      <c r="S201" s="34"/>
      <c r="T201" s="34"/>
    </row>
    <row r="202" spans="19:20" ht="15">
      <c r="S202" s="34"/>
      <c r="T202" s="34"/>
    </row>
    <row r="203" spans="19:20" ht="15">
      <c r="S203" s="34"/>
      <c r="T203" s="34"/>
    </row>
    <row r="204" spans="19:20" ht="15">
      <c r="S204" s="34"/>
      <c r="T204" s="34"/>
    </row>
    <row r="205" spans="19:20" ht="15">
      <c r="S205" s="34"/>
      <c r="T205" s="34"/>
    </row>
    <row r="206" spans="19:20" ht="15">
      <c r="S206" s="34"/>
      <c r="T206" s="34"/>
    </row>
    <row r="207" spans="19:20" ht="15">
      <c r="S207" s="34"/>
      <c r="T207" s="34"/>
    </row>
    <row r="208" spans="19:20" ht="15">
      <c r="S208" s="34"/>
      <c r="T208" s="34"/>
    </row>
    <row r="209" spans="19:20" ht="15">
      <c r="S209" s="34"/>
      <c r="T209" s="34"/>
    </row>
    <row r="210" spans="19:20" ht="15">
      <c r="S210" s="34"/>
      <c r="T210" s="34"/>
    </row>
    <row r="211" spans="19:20" ht="15">
      <c r="S211" s="34"/>
      <c r="T211" s="34"/>
    </row>
    <row r="212" spans="19:20" ht="15">
      <c r="S212" s="34"/>
      <c r="T212" s="34"/>
    </row>
    <row r="213" spans="19:20" ht="15">
      <c r="S213" s="34"/>
      <c r="T213" s="34"/>
    </row>
    <row r="214" spans="19:20" ht="15">
      <c r="S214" s="34"/>
      <c r="T214" s="34"/>
    </row>
    <row r="215" spans="19:20" ht="15">
      <c r="S215" s="34"/>
      <c r="T215" s="34"/>
    </row>
    <row r="216" spans="19:20" ht="15">
      <c r="S216" s="34"/>
      <c r="T216" s="34"/>
    </row>
    <row r="217" spans="19:20" ht="15">
      <c r="S217" s="34"/>
      <c r="T217" s="34"/>
    </row>
    <row r="218" spans="19:20" ht="15">
      <c r="S218" s="34"/>
      <c r="T218" s="34"/>
    </row>
    <row r="219" spans="19:20" ht="15">
      <c r="S219" s="34"/>
      <c r="T219" s="34"/>
    </row>
    <row r="220" spans="19:20" ht="15">
      <c r="S220" s="34"/>
      <c r="T220" s="34"/>
    </row>
    <row r="221" spans="19:20" ht="15">
      <c r="S221" s="34"/>
      <c r="T221" s="34"/>
    </row>
    <row r="222" spans="19:20" ht="15">
      <c r="S222" s="34"/>
      <c r="T222" s="34"/>
    </row>
    <row r="223" spans="19:20" ht="15">
      <c r="S223" s="34"/>
      <c r="T223" s="34"/>
    </row>
    <row r="224" spans="19:20" ht="15">
      <c r="S224" s="34"/>
      <c r="T224" s="34"/>
    </row>
    <row r="225" spans="19:20" ht="15">
      <c r="S225" s="34"/>
      <c r="T225" s="34"/>
    </row>
    <row r="226" spans="19:20" ht="15">
      <c r="S226" s="34"/>
      <c r="T226" s="34"/>
    </row>
    <row r="227" spans="19:20" ht="15">
      <c r="S227" s="34"/>
      <c r="T227" s="34"/>
    </row>
    <row r="228" spans="19:20" ht="15">
      <c r="S228" s="34"/>
      <c r="T228" s="34"/>
    </row>
    <row r="229" spans="19:20" ht="15">
      <c r="S229" s="34"/>
      <c r="T229" s="34"/>
    </row>
    <row r="230" spans="19:20" ht="15">
      <c r="S230" s="34"/>
      <c r="T230" s="34"/>
    </row>
    <row r="231" spans="19:20" ht="15">
      <c r="S231" s="34"/>
      <c r="T231" s="34"/>
    </row>
    <row r="232" spans="19:20" ht="15">
      <c r="S232" s="34"/>
      <c r="T232" s="34"/>
    </row>
    <row r="233" spans="19:20" ht="15">
      <c r="S233" s="34"/>
      <c r="T233" s="34"/>
    </row>
    <row r="234" spans="19:20" ht="15">
      <c r="S234" s="34"/>
      <c r="T234" s="34"/>
    </row>
    <row r="235" spans="19:20" ht="15">
      <c r="S235" s="34"/>
      <c r="T235" s="34"/>
    </row>
    <row r="236" spans="19:20" ht="15">
      <c r="S236" s="34"/>
      <c r="T236" s="34"/>
    </row>
    <row r="237" spans="19:20" ht="15">
      <c r="S237" s="34"/>
      <c r="T237" s="34"/>
    </row>
    <row r="238" spans="19:20" ht="15">
      <c r="S238" s="34"/>
      <c r="T238" s="34"/>
    </row>
    <row r="239" spans="19:20" ht="15">
      <c r="S239" s="34"/>
      <c r="T239" s="34"/>
    </row>
    <row r="240" spans="19:20" ht="15">
      <c r="S240" s="34"/>
      <c r="T240" s="34"/>
    </row>
    <row r="241" spans="19:20" ht="15">
      <c r="S241" s="34"/>
      <c r="T241" s="34"/>
    </row>
    <row r="242" spans="19:20" ht="15">
      <c r="S242" s="34"/>
      <c r="T242" s="34"/>
    </row>
    <row r="243" spans="19:20" ht="15">
      <c r="S243" s="34"/>
      <c r="T243" s="34"/>
    </row>
    <row r="244" spans="19:20" ht="15">
      <c r="S244" s="34"/>
      <c r="T244" s="34"/>
    </row>
    <row r="245" spans="19:20" ht="15">
      <c r="S245" s="34"/>
      <c r="T245" s="34"/>
    </row>
    <row r="246" spans="19:20" ht="15">
      <c r="S246" s="34"/>
      <c r="T246" s="34"/>
    </row>
    <row r="247" spans="19:20" ht="15">
      <c r="S247" s="34"/>
      <c r="T247" s="34"/>
    </row>
    <row r="248" spans="19:20" ht="15">
      <c r="S248" s="34"/>
      <c r="T248" s="34"/>
    </row>
    <row r="249" spans="19:20" ht="15">
      <c r="S249" s="34"/>
      <c r="T249" s="34"/>
    </row>
    <row r="250" spans="19:20" ht="15">
      <c r="S250" s="34"/>
      <c r="T250" s="34"/>
    </row>
    <row r="251" spans="19:20" ht="15">
      <c r="S251" s="34"/>
      <c r="T251" s="34"/>
    </row>
    <row r="252" spans="19:20" ht="15">
      <c r="S252" s="34"/>
      <c r="T252" s="34"/>
    </row>
    <row r="253" spans="19:20" ht="15">
      <c r="S253" s="34"/>
      <c r="T253" s="34"/>
    </row>
    <row r="254" spans="19:20" ht="15">
      <c r="S254" s="34"/>
      <c r="T254" s="34"/>
    </row>
    <row r="255" spans="19:20" ht="15">
      <c r="S255" s="34"/>
      <c r="T255" s="34"/>
    </row>
    <row r="256" spans="19:20" ht="15">
      <c r="S256" s="34"/>
      <c r="T256" s="34"/>
    </row>
    <row r="257" spans="19:20" ht="15">
      <c r="S257" s="34"/>
      <c r="T257" s="34"/>
    </row>
    <row r="258" spans="19:20" ht="15">
      <c r="S258" s="34"/>
      <c r="T258" s="34"/>
    </row>
    <row r="259" spans="19:20" ht="15">
      <c r="S259" s="34"/>
      <c r="T259" s="34"/>
    </row>
  </sheetData>
  <sheetProtection/>
  <mergeCells count="109">
    <mergeCell ref="D4:D7"/>
    <mergeCell ref="E4:E7"/>
    <mergeCell ref="H4:H7"/>
    <mergeCell ref="I4:I7"/>
    <mergeCell ref="J4:J7"/>
    <mergeCell ref="G3:G7"/>
    <mergeCell ref="H3:L3"/>
    <mergeCell ref="K4:K7"/>
    <mergeCell ref="L4:L7"/>
    <mergeCell ref="M3:N3"/>
    <mergeCell ref="M5:T5"/>
    <mergeCell ref="M7:T7"/>
    <mergeCell ref="O3:P3"/>
    <mergeCell ref="Q3:R3"/>
    <mergeCell ref="S3:T3"/>
    <mergeCell ref="A10:T10"/>
    <mergeCell ref="A11:T11"/>
    <mergeCell ref="A18:T18"/>
    <mergeCell ref="A2:A7"/>
    <mergeCell ref="B2:B7"/>
    <mergeCell ref="C2:E3"/>
    <mergeCell ref="F2:L2"/>
    <mergeCell ref="C4:C7"/>
    <mergeCell ref="M2:T2"/>
    <mergeCell ref="F3:F7"/>
    <mergeCell ref="A41:T41"/>
    <mergeCell ref="A42:T42"/>
    <mergeCell ref="A55:T55"/>
    <mergeCell ref="A131:S131"/>
    <mergeCell ref="A138:T138"/>
    <mergeCell ref="A144:A146"/>
    <mergeCell ref="B144:B146"/>
    <mergeCell ref="C144:C146"/>
    <mergeCell ref="D144:D146"/>
    <mergeCell ref="E144:R144"/>
    <mergeCell ref="F145:J145"/>
    <mergeCell ref="K145:R145"/>
    <mergeCell ref="K152:Q152"/>
    <mergeCell ref="B154:B155"/>
    <mergeCell ref="C154:F154"/>
    <mergeCell ref="G154:H155"/>
    <mergeCell ref="J154:Q155"/>
    <mergeCell ref="R154:S155"/>
    <mergeCell ref="C155:D155"/>
    <mergeCell ref="E155:F155"/>
    <mergeCell ref="C156:D156"/>
    <mergeCell ref="E156:F156"/>
    <mergeCell ref="G156:H156"/>
    <mergeCell ref="J156:Q156"/>
    <mergeCell ref="R156:S156"/>
    <mergeCell ref="T156:U157"/>
    <mergeCell ref="C157:D157"/>
    <mergeCell ref="E157:F157"/>
    <mergeCell ref="G157:H157"/>
    <mergeCell ref="J157:Q157"/>
    <mergeCell ref="R157:S157"/>
    <mergeCell ref="C158:D158"/>
    <mergeCell ref="E158:F158"/>
    <mergeCell ref="G158:H158"/>
    <mergeCell ref="J158:Q158"/>
    <mergeCell ref="R158:S158"/>
    <mergeCell ref="T158:U158"/>
    <mergeCell ref="C159:D159"/>
    <mergeCell ref="E159:F159"/>
    <mergeCell ref="G159:H159"/>
    <mergeCell ref="J159:Q159"/>
    <mergeCell ref="R159:S159"/>
    <mergeCell ref="T159:U159"/>
    <mergeCell ref="C160:D160"/>
    <mergeCell ref="E160:F160"/>
    <mergeCell ref="G160:H160"/>
    <mergeCell ref="B161:L161"/>
    <mergeCell ref="C163:D163"/>
    <mergeCell ref="B164:B165"/>
    <mergeCell ref="C164:D165"/>
    <mergeCell ref="E164:R166"/>
    <mergeCell ref="A168:G168"/>
    <mergeCell ref="P168:R168"/>
    <mergeCell ref="A169:G169"/>
    <mergeCell ref="P169:R169"/>
    <mergeCell ref="A170:F170"/>
    <mergeCell ref="P170:R170"/>
    <mergeCell ref="P176:R176"/>
    <mergeCell ref="A171:G171"/>
    <mergeCell ref="P171:R171"/>
    <mergeCell ref="A172:G172"/>
    <mergeCell ref="P172:R172"/>
    <mergeCell ref="A173:G173"/>
    <mergeCell ref="P173:R173"/>
    <mergeCell ref="P177:R177"/>
    <mergeCell ref="A179:AA179"/>
    <mergeCell ref="A180:AA180"/>
    <mergeCell ref="H182:S182"/>
    <mergeCell ref="H183:S183"/>
    <mergeCell ref="A174:G174"/>
    <mergeCell ref="P174:R174"/>
    <mergeCell ref="A175:G175"/>
    <mergeCell ref="P175:R175"/>
    <mergeCell ref="A176:G176"/>
    <mergeCell ref="L192:T192"/>
    <mergeCell ref="L193:T193"/>
    <mergeCell ref="L194:T194"/>
    <mergeCell ref="N1:T1"/>
    <mergeCell ref="H185:S185"/>
    <mergeCell ref="C186:F186"/>
    <mergeCell ref="H186:L186"/>
    <mergeCell ref="L190:T190"/>
    <mergeCell ref="L191:T191"/>
    <mergeCell ref="A177:G177"/>
  </mergeCells>
  <printOptions/>
  <pageMargins left="0.31496062992125984" right="0.2362204724409449" top="0" bottom="0" header="0.31496062992125984" footer="0.31496062992125984"/>
  <pageSetup fitToHeight="3" orientation="portrait" paperSize="9" scale="38" r:id="rId1"/>
  <rowBreaks count="1" manualBreakCount="1">
    <brk id="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1111</cp:lastModifiedBy>
  <cp:lastPrinted>2019-12-10T19:12:09Z</cp:lastPrinted>
  <dcterms:created xsi:type="dcterms:W3CDTF">2003-11-28T18:06:16Z</dcterms:created>
  <dcterms:modified xsi:type="dcterms:W3CDTF">2020-04-27T12:54:14Z</dcterms:modified>
  <cp:category/>
  <cp:version/>
  <cp:contentType/>
  <cp:contentStatus/>
</cp:coreProperties>
</file>