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396" firstSheet="2" activeTab="2"/>
  </bookViews>
  <sheets>
    <sheet name="K_PGS_01 (3)" sheetId="1" state="hidden" r:id="rId1"/>
    <sheet name="K_PGS_03" sheetId="2" state="hidden" r:id="rId2"/>
    <sheet name="графік  (5 курс)" sheetId="3" r:id="rId3"/>
    <sheet name="mag etnology 8 (4)" sheetId="4" r:id="rId4"/>
    <sheet name="RUPpgs03_з триместрами" sheetId="5" state="hidden" r:id="rId5"/>
    <sheet name=" заключна частина 4" sheetId="6" r:id="rId6"/>
  </sheets>
  <externalReferences>
    <externalReference r:id="rId9"/>
    <externalReference r:id="rId10"/>
  </externalReferences>
  <definedNames>
    <definedName name="А" localSheetId="5">#REF!</definedName>
    <definedName name="А" localSheetId="2">#REF!</definedName>
    <definedName name="А">#REF!</definedName>
    <definedName name="А1" localSheetId="5">#REF!</definedName>
    <definedName name="А1" localSheetId="2">#REF!</definedName>
    <definedName name="А1">#REF!</definedName>
    <definedName name="_xlnm.Print_Titles" localSheetId="5">' заключна частина 4'!$A:$B,' заключна частина 4'!#REF!</definedName>
    <definedName name="_xlnm.Print_Area" localSheetId="5">' заключна частина 4'!$A$1:$V$36</definedName>
    <definedName name="_xlnm.Print_Area" localSheetId="0">'K_PGS_01 (3)'!$A$1:$BJ$27</definedName>
    <definedName name="_xlnm.Print_Area" localSheetId="1">'K_PGS_03'!$A$1:$BJ$27</definedName>
    <definedName name="_xlnm.Print_Area" localSheetId="3">'mag etnology 8 (4)'!$A$1:$P$58</definedName>
    <definedName name="_xlnm.Print_Area" localSheetId="2">'графік  (5 курс)'!$A$1:$BI$35</definedName>
    <definedName name="с22" localSheetId="5">#REF!</definedName>
    <definedName name="с22" localSheetId="2">#REF!</definedName>
    <definedName name="с22">#REF!</definedName>
    <definedName name="с222" localSheetId="5">#REF!</definedName>
    <definedName name="с222" localSheetId="2">#REF!</definedName>
    <definedName name="с222">#REF!</definedName>
    <definedName name="с223">#REF!</definedName>
    <definedName name="с23">#REF!</definedName>
  </definedNames>
  <calcPr fullCalcOnLoad="1"/>
</workbook>
</file>

<file path=xl/sharedStrings.xml><?xml version="1.0" encoding="utf-8"?>
<sst xmlns="http://schemas.openxmlformats.org/spreadsheetml/2006/main" count="755" uniqueCount="416">
  <si>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</si>
  <si>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</si>
  <si>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</si>
  <si>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</si>
  <si>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</si>
  <si>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</si>
  <si>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</si>
  <si>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</si>
  <si>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</si>
  <si>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</si>
  <si>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</si>
  <si>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</si>
  <si>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</si>
  <si>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</si>
  <si>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</si>
  <si>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</si>
  <si>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</si>
  <si>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</si>
  <si>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</si>
  <si>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</si>
  <si>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</si>
  <si>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</si>
  <si>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</si>
  <si>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</si>
  <si>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</si>
  <si>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</si>
  <si>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</si>
  <si>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</si>
  <si>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</si>
  <si>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</si>
  <si>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</si>
  <si>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</si>
  <si>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</si>
  <si>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</si>
  <si>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</si>
  <si>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</si>
  <si>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</si>
  <si>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</si>
  <si>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</si>
  <si>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</si>
  <si>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</si>
  <si>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</si>
  <si>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</si>
  <si>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</si>
  <si>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</si>
  <si>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</si>
  <si>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</si>
  <si>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</si>
  <si>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</si>
  <si>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</si>
  <si>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</si>
  <si>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</si>
  <si>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</si>
  <si>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</si>
  <si>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</si>
  <si>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</si>
  <si>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</si>
  <si>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</si>
  <si>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</si>
  <si>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</si>
  <si>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</si>
  <si>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</si>
  <si>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</si>
  <si>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</si>
  <si>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</si>
  <si>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</si>
  <si>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</si>
  <si>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</si>
  <si>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</si>
  <si>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</si>
  <si>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</si>
  <si>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</si>
  <si>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</si>
  <si>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</si>
  <si>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</si>
  <si>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</si>
  <si>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</si>
  <si>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</si>
  <si>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</si>
  <si>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</si>
  <si>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</si>
  <si>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</si>
  <si>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</si>
  <si>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</si>
  <si>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</si>
  <si>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</si>
  <si>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</si>
  <si>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</si>
  <si>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</si>
  <si>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</si>
  <si>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</si>
  <si>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</si>
  <si>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</si>
  <si>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</si>
  <si>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</si>
  <si>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</si>
  <si>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</si>
  <si>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</si>
  <si>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</si>
  <si>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</si>
  <si>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</si>
  <si>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</si>
  <si>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</si>
  <si>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</si>
  <si>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</si>
  <si>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</si>
  <si>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</si>
  <si>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</si>
  <si>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</si>
  <si>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</si>
  <si>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</si>
  <si>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</si>
  <si>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</si>
  <si>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</si>
  <si>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</si>
  <si>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</si>
  <si>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</si>
  <si>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</si>
  <si>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</si>
  <si>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</si>
  <si>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</si>
  <si>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</si>
  <si>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</si>
  <si>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</si>
  <si>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</si>
  <si>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</si>
  <si>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</si>
  <si>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</si>
  <si>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</si>
  <si>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</si>
  <si>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</si>
  <si>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</si>
  <si>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</si>
  <si>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</si>
  <si>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</si>
  <si>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</si>
  <si>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</si>
  <si>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</si>
  <si>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</si>
  <si>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</si>
  <si>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</si>
  <si>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</si>
  <si>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</si>
  <si>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</si>
  <si>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</si>
  <si>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</si>
  <si>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</si>
  <si>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</si>
  <si>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</si>
  <si>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</si>
  <si>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</si>
  <si>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</si>
  <si>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</si>
  <si>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</si>
  <si>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</si>
  <si>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</si>
  <si>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</si>
  <si>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</si>
  <si>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</si>
  <si>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</si>
  <si>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</si>
  <si>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</si>
  <si>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</si>
  <si>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</si>
  <si>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</si>
  <si>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</si>
  <si>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</si>
  <si>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</si>
  <si>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</si>
  <si>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</si>
  <si>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</si>
  <si>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</si>
  <si>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</si>
  <si>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</si>
  <si>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</si>
  <si>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</si>
  <si>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</si>
  <si>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</si>
  <si>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</si>
  <si>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</si>
  <si>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</si>
  <si>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</si>
  <si>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</si>
  <si>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</si>
  <si>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</si>
  <si>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</si>
  <si>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</si>
  <si>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</si>
  <si>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</si>
  <si>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</si>
  <si>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</si>
  <si>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</si>
  <si>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</si>
  <si>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</si>
  <si>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</si>
  <si>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</si>
  <si>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</si>
  <si>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</si>
  <si>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</si>
  <si>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</si>
  <si>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</si>
  <si>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</si>
  <si>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</si>
  <si>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</si>
  <si>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</si>
  <si>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</si>
  <si>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</si>
  <si>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</si>
  <si>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</si>
  <si>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</si>
  <si>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</si>
  <si>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</si>
  <si>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</si>
  <si>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</si>
  <si>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</si>
  <si>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</si>
  <si>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</si>
  <si>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</si>
  <si>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</si>
  <si>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</si>
  <si>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</si>
  <si>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</si>
  <si>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</si>
  <si>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</si>
  <si>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</si>
  <si>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</si>
  <si>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</si>
  <si>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</si>
  <si>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</si>
  <si>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</si>
  <si>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</si>
  <si>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</si>
  <si>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</si>
  <si>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</si>
  <si>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</si>
  <si>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</si>
  <si>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</si>
  <si>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</si>
  <si>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</si>
  <si>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</si>
  <si>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</si>
  <si>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</si>
  <si>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</si>
  <si>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</si>
  <si>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</si>
  <si>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</si>
  <si>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</si>
  <si>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</si>
  <si>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</si>
  <si>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</si>
  <si>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</si>
  <si>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</si>
  <si>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</si>
  <si>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</si>
  <si>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</si>
  <si>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</si>
  <si>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</si>
  <si>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</si>
  <si>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</si>
  <si>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</si>
  <si>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</si>
  <si>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Кількість екзаменів</t>
  </si>
  <si>
    <t>Разом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</si>
  <si>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</si>
  <si>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</si>
  <si>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</si>
  <si>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</si>
  <si>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</si>
  <si>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</si>
  <si>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</si>
  <si>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</si>
  <si>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</si>
  <si>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практичні</t>
  </si>
  <si>
    <t>I курс</t>
  </si>
  <si>
    <t>II курс</t>
  </si>
  <si>
    <t>Загальна кількість</t>
  </si>
  <si>
    <t>Розподіл годин на тиждень за курсами і семестрами</t>
  </si>
  <si>
    <t>Кількість кредитів ЄКТС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</si>
  <si>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</si>
  <si>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</si>
  <si>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</si>
  <si>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</si>
  <si>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</si>
  <si>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</si>
  <si>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</si>
  <si>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</si>
  <si>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</si>
  <si>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кількість тижнів в семестрі</t>
  </si>
  <si>
    <t>2.2. Дисципліни вільного вибору студента</t>
  </si>
  <si>
    <t>С</t>
  </si>
  <si>
    <t>Усього за циклом</t>
  </si>
  <si>
    <t>Міністерство освіти і науки України</t>
  </si>
  <si>
    <t>"ЗАТВЕРДЖУЮ"</t>
  </si>
  <si>
    <t>П</t>
  </si>
  <si>
    <t>І</t>
  </si>
  <si>
    <t>А</t>
  </si>
  <si>
    <t>Підсумкова атестація</t>
  </si>
  <si>
    <t>V. Практична підготовка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</si>
  <si>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</si>
  <si>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</si>
  <si>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 xml:space="preserve">Тривалість </t>
  </si>
  <si>
    <t>Форма і назва підсумкової атестації</t>
  </si>
  <si>
    <t>тижнів</t>
  </si>
  <si>
    <t>Зведена таблиця</t>
  </si>
  <si>
    <t>Розподіл по семестрам</t>
  </si>
  <si>
    <t>1 сем</t>
  </si>
  <si>
    <t>2 сем</t>
  </si>
  <si>
    <t>3 сем</t>
  </si>
  <si>
    <t>Кількість тижнів в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</si>
  <si>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</si>
  <si>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</si>
  <si>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</si>
  <si>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Виробничі практики</t>
  </si>
  <si>
    <t>Навчальний план складено у відповідності до __________________________________________________________  (назва стандарту, за наявності)</t>
  </si>
  <si>
    <t>а також згідно вимог ___________________________________________________________________  (назва професійного стандарту, за наявності)</t>
  </si>
  <si>
    <t>"Погоджено"</t>
  </si>
  <si>
    <t>НМК МНУ ім. В.Ю.Сухомлинського</t>
  </si>
  <si>
    <t xml:space="preserve">Ректор Миколаївського національного університету </t>
  </si>
  <si>
    <t xml:space="preserve"> імені В.О.Сухомлинського</t>
  </si>
  <si>
    <t>Термін навчання -</t>
  </si>
  <si>
    <t>професор___________________________  В.Д.Будак</t>
  </si>
  <si>
    <t>Миколаївський національний університет імені В.О.Сухомлинського</t>
  </si>
  <si>
    <r>
      <t>підготовки</t>
    </r>
    <r>
      <rPr>
        <b/>
        <sz val="16"/>
        <rFont val="Times New Roman Cyr"/>
        <family val="0"/>
      </rPr>
      <t xml:space="preserve"> здобувачів вищої освіти</t>
    </r>
  </si>
  <si>
    <t>І. Графік навчального процесу</t>
  </si>
  <si>
    <t>ІІ. Зведені дані по використанню часу (тижнів)</t>
  </si>
  <si>
    <t>КУРС</t>
  </si>
  <si>
    <t>Теорет. навч.</t>
  </si>
  <si>
    <t>Підсумковий контроль (екз. сесія)</t>
  </si>
  <si>
    <t>Підсумкові атестації</t>
  </si>
  <si>
    <t>Навчальна практика</t>
  </si>
  <si>
    <t>Виробнича практика</t>
  </si>
  <si>
    <t>Виконання дипломних (кваліфікаційних) робіт</t>
  </si>
  <si>
    <t>ІХ</t>
  </si>
  <si>
    <t>ХІІ</t>
  </si>
  <si>
    <t>ІІІ</t>
  </si>
  <si>
    <t>ІV</t>
  </si>
  <si>
    <t>VII</t>
  </si>
  <si>
    <t>ХІ</t>
  </si>
  <si>
    <t>к</t>
  </si>
  <si>
    <t>Примітка:</t>
  </si>
  <si>
    <t>Теоретичне навчання</t>
  </si>
  <si>
    <t>Екзамена-ційні сесії</t>
  </si>
  <si>
    <t xml:space="preserve">Кваліфікація: </t>
  </si>
  <si>
    <r>
      <t xml:space="preserve">з галузі знань   </t>
    </r>
    <r>
      <rPr>
        <b/>
        <sz val="16"/>
        <rFont val="Times New Roman Cyr"/>
        <family val="0"/>
      </rPr>
      <t xml:space="preserve">03 гуманітарні науки </t>
    </r>
  </si>
  <si>
    <r>
      <t xml:space="preserve">за спеціальністю </t>
    </r>
    <r>
      <rPr>
        <b/>
        <sz val="16"/>
        <rFont val="Times New Roman Cyr"/>
        <family val="0"/>
      </rPr>
      <t xml:space="preserve">032 Історія та археологія </t>
    </r>
    <r>
      <rPr>
        <sz val="16"/>
        <rFont val="Times New Roman Cyr"/>
        <family val="1"/>
      </rPr>
      <t xml:space="preserve">     </t>
    </r>
  </si>
  <si>
    <r>
      <t xml:space="preserve">Освітній рівень - ступінь </t>
    </r>
    <r>
      <rPr>
        <b/>
        <sz val="12"/>
        <rFont val="Times New Roman Cyr"/>
        <family val="0"/>
      </rPr>
      <t>магістр</t>
    </r>
  </si>
  <si>
    <r>
      <t xml:space="preserve"> </t>
    </r>
    <r>
      <rPr>
        <b/>
        <sz val="12"/>
        <rFont val="Times New Roman Cyr"/>
        <family val="0"/>
      </rPr>
      <t>1 рік 4 місяця</t>
    </r>
    <r>
      <rPr>
        <sz val="12"/>
        <rFont val="Times New Roman Cyr"/>
        <family val="1"/>
      </rPr>
      <t xml:space="preserve"> на базі відповідної  вищої освіти освітньо-кваліфікаційного рівня бакалавр або спеціаліст</t>
    </r>
  </si>
  <si>
    <t>Протокол вченої ради №____ від"___"_____________  20__ р.</t>
  </si>
  <si>
    <t>Іноземна мова (за професійним спрямуванням)</t>
  </si>
  <si>
    <t>Використання ІКТ у професійній діяльності</t>
  </si>
  <si>
    <t xml:space="preserve">                                                                Усього за варіативною частиною</t>
  </si>
  <si>
    <t>Філософія освіти</t>
  </si>
  <si>
    <t>3. ПРАКТИЧНА ПІДГОТОВКА</t>
  </si>
  <si>
    <t xml:space="preserve">Затверджено на засіданні Вченої ради історичного факультету </t>
  </si>
  <si>
    <t xml:space="preserve">Проректор </t>
  </si>
  <si>
    <t>із науково-педагогічної роботи                               Ситченко А.Л.</t>
  </si>
  <si>
    <r>
      <t xml:space="preserve">Протокол №  </t>
    </r>
    <r>
      <rPr>
        <b/>
        <sz val="14"/>
        <rFont val="Times New Roman Cyr"/>
        <family val="1"/>
      </rPr>
      <t>__</t>
    </r>
    <r>
      <rPr>
        <sz val="14"/>
        <rFont val="Times New Roman Cyr"/>
        <family val="1"/>
      </rPr>
      <t xml:space="preserve">  від "</t>
    </r>
    <r>
      <rPr>
        <b/>
        <sz val="14"/>
        <rFont val="Times New Roman Cyr"/>
        <family val="1"/>
      </rPr>
      <t>___</t>
    </r>
    <r>
      <rPr>
        <sz val="14"/>
        <rFont val="Times New Roman Cyr"/>
        <family val="1"/>
      </rPr>
      <t>" ________ 2018 року</t>
    </r>
  </si>
  <si>
    <t xml:space="preserve">"____" _______________ 20___ р. </t>
  </si>
  <si>
    <t>1. НОРМАТИВНА ЧАСТИНА</t>
  </si>
  <si>
    <t>1.1. Цикл загальної підготовки</t>
  </si>
  <si>
    <t xml:space="preserve">1.2. Цикл професійної підготовки </t>
  </si>
  <si>
    <t xml:space="preserve">2. ВАРІАТИВНА ЧАСТИНА </t>
  </si>
  <si>
    <t>2.1. Дисципліни за вибором ВНЗ (поглиблена підготовка за спеціальністю)</t>
  </si>
  <si>
    <t>2.2.1. Дисципліни професійної та практичної підготовки</t>
  </si>
  <si>
    <t>Перелік № 2 (вибір трьох дисциплін)</t>
  </si>
  <si>
    <t>від "________"____________________2019</t>
  </si>
  <si>
    <t>Декан історичного факультету                             Господаренко О.В.</t>
  </si>
  <si>
    <t>ЗК.01</t>
  </si>
  <si>
    <t>ЗК.02</t>
  </si>
  <si>
    <t>ЗК.03</t>
  </si>
  <si>
    <t>ПК.02</t>
  </si>
  <si>
    <t>ПК.04</t>
  </si>
  <si>
    <t xml:space="preserve">Перелік № 1 (вибір двох дисциплін) </t>
  </si>
  <si>
    <t>ДВВ.2.1.01</t>
  </si>
  <si>
    <t>ДВВ.2.1.02</t>
  </si>
  <si>
    <t>ДВВ.2.1.03</t>
  </si>
  <si>
    <t xml:space="preserve"> ДВС.2.2.1.2</t>
  </si>
  <si>
    <t xml:space="preserve"> ДВС.2.2.1.1.</t>
  </si>
  <si>
    <t>ПК.ПП.01</t>
  </si>
  <si>
    <t>ПК.ПП.02</t>
  </si>
  <si>
    <t>ПК.ПП.03</t>
  </si>
  <si>
    <t>ПК.ПП.04</t>
  </si>
  <si>
    <t>Науково-дослідна практика</t>
  </si>
  <si>
    <t>Актуальні проблеми історії зарубіжних країн</t>
  </si>
  <si>
    <t>Актуальні проблеми етнології</t>
  </si>
  <si>
    <t>Наука в історії суспільства</t>
  </si>
  <si>
    <t>Спецкурс з джерелознавства, історіографії та методики</t>
  </si>
  <si>
    <t>Спецкурс з історії</t>
  </si>
  <si>
    <t>Спецкурс з етнології</t>
  </si>
  <si>
    <t>Спецкурс з археології</t>
  </si>
  <si>
    <t>Культурна антропологія</t>
  </si>
  <si>
    <t>Педагогічна (асистентська) практика</t>
  </si>
  <si>
    <t>Магістерська (науково-дослідна) практика</t>
  </si>
  <si>
    <t>Історія ідей європейської культури</t>
  </si>
  <si>
    <t>Дінжос Р.В.</t>
  </si>
  <si>
    <t>Керівник освітньої програми                                           Рижева Н.О.</t>
  </si>
  <si>
    <t xml:space="preserve">Кваліфікаційний іспит з історичних дисциплін </t>
  </si>
  <si>
    <t>2</t>
  </si>
  <si>
    <t>освітньою програмою Історія та археологія</t>
  </si>
  <si>
    <t>ПК.01</t>
  </si>
  <si>
    <t>ПК.03</t>
  </si>
  <si>
    <t>ДВВ.2.1.04</t>
  </si>
  <si>
    <t>ДВС.2.2.1.1.01</t>
  </si>
  <si>
    <t>ДВС.2.2.1.1.02</t>
  </si>
  <si>
    <t>ДВС.2.2.1.1.03</t>
  </si>
  <si>
    <t xml:space="preserve"> ДВС.2.2.1.2.01</t>
  </si>
  <si>
    <t>ДВС.2.2.1.2.02</t>
  </si>
  <si>
    <t>ДВС.2.2.1.2.03</t>
  </si>
  <si>
    <t>Історія міжнародних відносин</t>
  </si>
  <si>
    <t>Сучасні музейні комунікації</t>
  </si>
  <si>
    <t>Методика викладання гуманітарних дисциплін у закладі вищої освіти</t>
  </si>
  <si>
    <t>Новітні досягнення з історії України</t>
  </si>
  <si>
    <t>Теорія і практика управління закладами вищої освіти</t>
  </si>
  <si>
    <t>Магістр історії та археології, історик, викладач гуманітарних дициплін</t>
  </si>
  <si>
    <t>В</t>
  </si>
  <si>
    <r>
      <rPr>
        <b/>
        <u val="single"/>
        <sz val="16"/>
        <rFont val="Times New Roman Cyr"/>
        <family val="0"/>
      </rPr>
      <t>заочна</t>
    </r>
    <r>
      <rPr>
        <sz val="16"/>
        <rFont val="Times New Roman Cyr"/>
        <family val="1"/>
      </rPr>
      <t xml:space="preserve"> форма навчання 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</si>
</sst>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đ.&quot;;[Red]\-#,##0\ &quot;đ.&quot;"/>
    <numFmt numFmtId="175" formatCode="#,##0.00\ &quot;đ.&quot;;[Red]\-#,##0.00\ &quot;đ.&quot;"/>
    <numFmt numFmtId="176" formatCode="0.0"/>
    <numFmt numFmtId="177" formatCode="\1\.0"/>
    <numFmt numFmtId="178" formatCode="\1\.00"/>
    <numFmt numFmtId="179" formatCode="\2\.0"/>
    <numFmt numFmtId="180" formatCode="\3\.0"/>
    <numFmt numFmtId="181" formatCode="\3\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00"/>
    <numFmt numFmtId="203" formatCode="&quot;грн.&quot;\ #,##0_);\(&quot;грн.&quot;\ #,##0\)"/>
    <numFmt numFmtId="204" formatCode="&quot;грн.&quot;\ #,##0_);[Red]\(&quot;грн.&quot;\ #,##0\)"/>
    <numFmt numFmtId="205" formatCode="&quot;грн.&quot;\ #,##0.00_);\(&quot;грн.&quot;\ #,##0.00\)"/>
    <numFmt numFmtId="206" formatCode="&quot;грн.&quot;\ #,##0.00_);[Red]\(&quot;грн.&quot;\ #,##0.00\)"/>
    <numFmt numFmtId="207" formatCode="_(&quot;грн.&quot;\ * #,##0_);_(&quot;грн.&quot;\ * \(#,##0\);_(&quot;грн.&quot;\ * &quot;-&quot;_);_(@_)"/>
    <numFmt numFmtId="208" formatCode="_(* #,##0_);_(* \(#,##0\);_(* &quot;-&quot;_);_(@_)"/>
    <numFmt numFmtId="209" formatCode="_(&quot;грн.&quot;\ * #,##0.00_);_(&quot;грн.&quot;\ * \(#,##0.00\);_(&quot;грн.&quot;\ * &quot;-&quot;??_);_(@_)"/>
    <numFmt numFmtId="210" formatCode="_(* #,##0.00_);_(* \(#,##0.00\);_(* &quot;-&quot;??_);_(@_)"/>
    <numFmt numFmtId="211" formatCode="0.0%"/>
    <numFmt numFmtId="212" formatCode="[$-FC19]d\ mmmm\ yyyy\ &quot;г.&quot;"/>
    <numFmt numFmtId="213" formatCode="0.0000"/>
  </numFmts>
  <fonts count="9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color indexed="56"/>
      <name val="Times New Roman"/>
      <family val="1"/>
    </font>
    <font>
      <sz val="11"/>
      <name val="Times New Roman"/>
      <family val="1"/>
    </font>
    <font>
      <b/>
      <sz val="16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u val="single"/>
      <sz val="16"/>
      <name val="Times New Roman Cyr"/>
      <family val="1"/>
    </font>
    <font>
      <b/>
      <i/>
      <u val="single"/>
      <sz val="16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1"/>
      <name val="Times New Roman Cyr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9"/>
      <name val="Times New Roman Cyr"/>
      <family val="1"/>
    </font>
    <font>
      <b/>
      <u val="single"/>
      <sz val="18"/>
      <name val="Times New Roman Cyr"/>
      <family val="1"/>
    </font>
    <font>
      <b/>
      <sz val="14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 Cyr"/>
      <family val="0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43" borderId="0" applyNumberFormat="0" applyBorder="0" applyAlignment="0" applyProtection="0"/>
    <xf numFmtId="0" fontId="34" fillId="13" borderId="1" applyNumberFormat="0" applyAlignment="0" applyProtection="0"/>
    <xf numFmtId="0" fontId="77" fillId="44" borderId="2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8" fillId="45" borderId="3" applyNumberFormat="0" applyAlignment="0" applyProtection="0"/>
    <xf numFmtId="0" fontId="79" fillId="45" borderId="2" applyNumberFormat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10" borderId="0" applyNumberFormat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6" fillId="0" borderId="7" applyNumberFormat="0" applyFill="0" applyAlignment="0" applyProtection="0"/>
    <xf numFmtId="0" fontId="83" fillId="0" borderId="8" applyNumberFormat="0" applyFill="0" applyAlignment="0" applyProtection="0"/>
    <xf numFmtId="0" fontId="37" fillId="46" borderId="9" applyNumberFormat="0" applyAlignment="0" applyProtection="0"/>
    <xf numFmtId="0" fontId="84" fillId="47" borderId="10" applyNumberFormat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8" borderId="0" applyNumberFormat="0" applyBorder="0" applyAlignment="0" applyProtection="0"/>
    <xf numFmtId="0" fontId="48" fillId="49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87" fillId="50" borderId="0" applyNumberFormat="0" applyBorder="0" applyAlignment="0" applyProtection="0"/>
    <xf numFmtId="0" fontId="38" fillId="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32" fillId="52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49" borderId="14" applyNumberFormat="0" applyAlignment="0" applyProtection="0"/>
    <xf numFmtId="0" fontId="89" fillId="0" borderId="15" applyNumberFormat="0" applyFill="0" applyAlignment="0" applyProtection="0"/>
    <xf numFmtId="0" fontId="49" fillId="5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1" fillId="54" borderId="0" applyNumberFormat="0" applyBorder="0" applyAlignment="0" applyProtection="0"/>
  </cellStyleXfs>
  <cellXfs count="550"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16" xfId="0" applyFont="1" applyBorder="1" applyAlignment="1">
      <alignment/>
    </xf>
    <xf numFmtId="179" fontId="0" fillId="0" borderId="17" xfId="0" applyNumberFormat="1" applyBorder="1" applyAlignment="1">
      <alignment/>
    </xf>
    <xf numFmtId="180" fontId="0" fillId="0" borderId="17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0" fillId="0" borderId="28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0" xfId="0" applyAlignment="1">
      <alignment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47" xfId="0" applyBorder="1" applyAlignment="1">
      <alignment horizontal="centerContinuous"/>
    </xf>
    <xf numFmtId="0" fontId="0" fillId="0" borderId="43" xfId="0" applyBorder="1" applyAlignment="1">
      <alignment/>
    </xf>
    <xf numFmtId="177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17" xfId="0" applyBorder="1" applyAlignment="1">
      <alignment horizontal="left"/>
    </xf>
    <xf numFmtId="181" fontId="0" fillId="0" borderId="48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top"/>
    </xf>
    <xf numFmtId="49" fontId="0" fillId="0" borderId="49" xfId="0" applyNumberFormat="1" applyBorder="1" applyAlignment="1">
      <alignment horizontal="center" vertical="top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48" xfId="0" applyBorder="1" applyAlignment="1">
      <alignment/>
    </xf>
    <xf numFmtId="1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/>
    </xf>
    <xf numFmtId="49" fontId="0" fillId="0" borderId="34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50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48" xfId="0" applyFont="1" applyBorder="1" applyAlignment="1">
      <alignment/>
    </xf>
    <xf numFmtId="0" fontId="14" fillId="0" borderId="48" xfId="0" applyFont="1" applyBorder="1" applyAlignment="1">
      <alignment horizontal="centerContinuous"/>
    </xf>
    <xf numFmtId="0" fontId="7" fillId="0" borderId="51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10" fillId="0" borderId="27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10" fillId="0" borderId="27" xfId="0" applyFont="1" applyBorder="1" applyAlignment="1">
      <alignment/>
    </xf>
    <xf numFmtId="0" fontId="14" fillId="0" borderId="27" xfId="0" applyFont="1" applyBorder="1" applyAlignment="1">
      <alignment horizontal="centerContinuous"/>
    </xf>
    <xf numFmtId="0" fontId="10" fillId="0" borderId="27" xfId="0" applyFont="1" applyBorder="1" applyAlignment="1">
      <alignment/>
    </xf>
    <xf numFmtId="0" fontId="7" fillId="0" borderId="52" xfId="0" applyFont="1" applyBorder="1" applyAlignment="1">
      <alignment horizontal="centerContinuous"/>
    </xf>
    <xf numFmtId="0" fontId="7" fillId="0" borderId="53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39" xfId="0" applyFont="1" applyBorder="1" applyAlignment="1">
      <alignment horizontal="centerContinuous"/>
    </xf>
    <xf numFmtId="0" fontId="7" fillId="0" borderId="54" xfId="0" applyFont="1" applyBorder="1" applyAlignment="1">
      <alignment horizontal="centerContinuous"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0" fontId="7" fillId="0" borderId="4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55" xfId="0" applyFont="1" applyBorder="1" applyAlignment="1">
      <alignment/>
    </xf>
    <xf numFmtId="0" fontId="6" fillId="0" borderId="55" xfId="0" applyFont="1" applyBorder="1" applyAlignment="1">
      <alignment horizontal="centerContinuous"/>
    </xf>
    <xf numFmtId="0" fontId="14" fillId="0" borderId="55" xfId="0" applyFont="1" applyBorder="1" applyAlignment="1">
      <alignment horizontal="centerContinuous"/>
    </xf>
    <xf numFmtId="0" fontId="8" fillId="0" borderId="55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14" fillId="0" borderId="33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34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6" xfId="0" applyFont="1" applyBorder="1" applyAlignment="1">
      <alignment horizontal="centerContinuous"/>
    </xf>
    <xf numFmtId="0" fontId="14" fillId="0" borderId="57" xfId="0" applyFont="1" applyBorder="1" applyAlignment="1">
      <alignment horizontal="centerContinuous"/>
    </xf>
    <xf numFmtId="0" fontId="14" fillId="0" borderId="26" xfId="0" applyFont="1" applyBorder="1" applyAlignment="1">
      <alignment horizontal="centerContinuous"/>
    </xf>
    <xf numFmtId="0" fontId="8" fillId="0" borderId="34" xfId="0" applyFont="1" applyBorder="1" applyAlignment="1">
      <alignment/>
    </xf>
    <xf numFmtId="0" fontId="14" fillId="0" borderId="19" xfId="0" applyFont="1" applyBorder="1" applyAlignment="1">
      <alignment horizontal="centerContinuous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58" xfId="0" applyBorder="1" applyAlignment="1">
      <alignment vertical="center" wrapText="1"/>
    </xf>
    <xf numFmtId="49" fontId="0" fillId="0" borderId="48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176" fontId="17" fillId="0" borderId="19" xfId="0" applyNumberFormat="1" applyFont="1" applyBorder="1" applyAlignment="1">
      <alignment horizontal="center"/>
    </xf>
    <xf numFmtId="176" fontId="17" fillId="0" borderId="59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6" xfId="0" applyNumberFormat="1" applyBorder="1" applyAlignment="1">
      <alignment/>
    </xf>
    <xf numFmtId="1" fontId="17" fillId="0" borderId="16" xfId="0" applyNumberFormat="1" applyFont="1" applyBorder="1" applyAlignment="1">
      <alignment/>
    </xf>
    <xf numFmtId="1" fontId="22" fillId="0" borderId="61" xfId="0" applyNumberFormat="1" applyFont="1" applyBorder="1" applyAlignment="1" applyProtection="1">
      <alignment horizontal="center" vertical="center"/>
      <protection hidden="1"/>
    </xf>
    <xf numFmtId="1" fontId="22" fillId="0" borderId="62" xfId="0" applyNumberFormat="1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34" xfId="0" applyFont="1" applyBorder="1" applyAlignment="1">
      <alignment horizontal="centerContinuous"/>
    </xf>
    <xf numFmtId="0" fontId="0" fillId="0" borderId="50" xfId="0" applyBorder="1" applyAlignment="1">
      <alignment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0" fillId="55" borderId="53" xfId="0" applyFont="1" applyFill="1" applyBorder="1" applyAlignment="1">
      <alignment horizontal="center" vertical="center"/>
    </xf>
    <xf numFmtId="0" fontId="10" fillId="55" borderId="16" xfId="0" applyFont="1" applyFill="1" applyBorder="1" applyAlignment="1">
      <alignment horizontal="center" vertical="center"/>
    </xf>
    <xf numFmtId="179" fontId="24" fillId="0" borderId="16" xfId="0" applyNumberFormat="1" applyFont="1" applyBorder="1" applyAlignment="1" applyProtection="1">
      <alignment horizontal="center" vertical="center"/>
      <protection locked="0"/>
    </xf>
    <xf numFmtId="0" fontId="50" fillId="0" borderId="30" xfId="89" applyFont="1" applyFill="1" applyBorder="1" applyAlignment="1">
      <alignment horizontal="center" vertical="center" textRotation="90"/>
      <protection/>
    </xf>
    <xf numFmtId="49" fontId="5" fillId="0" borderId="63" xfId="80" applyNumberFormat="1" applyFont="1" applyFill="1" applyBorder="1" applyAlignment="1">
      <alignment vertical="top" wrapText="1"/>
      <protection/>
    </xf>
    <xf numFmtId="0" fontId="5" fillId="0" borderId="0" xfId="90" applyFont="1" applyFill="1" applyBorder="1" applyAlignment="1">
      <alignment horizontal="left" vertical="top" wrapText="1"/>
      <protection/>
    </xf>
    <xf numFmtId="1" fontId="5" fillId="0" borderId="0" xfId="90" applyNumberFormat="1" applyFont="1" applyFill="1" applyBorder="1" applyAlignment="1">
      <alignment wrapText="1"/>
      <protection/>
    </xf>
    <xf numFmtId="0" fontId="5" fillId="0" borderId="0" xfId="90" applyFont="1" applyFill="1" applyBorder="1" applyAlignment="1">
      <alignment wrapText="1"/>
      <protection/>
    </xf>
    <xf numFmtId="0" fontId="5" fillId="0" borderId="0" xfId="90" applyFont="1" applyFill="1" applyBorder="1" applyAlignment="1">
      <alignment/>
      <protection/>
    </xf>
    <xf numFmtId="176" fontId="5" fillId="0" borderId="0" xfId="90" applyNumberFormat="1" applyFont="1" applyFill="1" applyBorder="1" applyAlignment="1">
      <alignment/>
      <protection/>
    </xf>
    <xf numFmtId="1" fontId="5" fillId="0" borderId="0" xfId="90" applyNumberFormat="1" applyFont="1" applyFill="1" applyBorder="1" applyAlignment="1">
      <alignment/>
      <protection/>
    </xf>
    <xf numFmtId="0" fontId="5" fillId="0" borderId="0" xfId="90" applyFont="1" applyFill="1" applyBorder="1">
      <alignment/>
      <protection/>
    </xf>
    <xf numFmtId="0" fontId="11" fillId="0" borderId="0" xfId="91" applyFont="1" applyFill="1" applyBorder="1" applyAlignment="1">
      <alignment horizontal="left" vertical="top"/>
      <protection/>
    </xf>
    <xf numFmtId="0" fontId="42" fillId="0" borderId="0" xfId="90" applyFont="1" applyFill="1" applyBorder="1" applyAlignment="1">
      <alignment horizontal="left" vertical="top" wrapText="1"/>
      <protection/>
    </xf>
    <xf numFmtId="1" fontId="42" fillId="0" borderId="0" xfId="90" applyNumberFormat="1" applyFont="1" applyFill="1" applyBorder="1" applyAlignment="1">
      <alignment wrapText="1"/>
      <protection/>
    </xf>
    <xf numFmtId="0" fontId="42" fillId="0" borderId="0" xfId="90" applyFont="1" applyFill="1" applyBorder="1" applyAlignment="1">
      <alignment wrapText="1"/>
      <protection/>
    </xf>
    <xf numFmtId="0" fontId="42" fillId="0" borderId="0" xfId="90" applyFont="1" applyFill="1" applyBorder="1" applyAlignment="1">
      <alignment/>
      <protection/>
    </xf>
    <xf numFmtId="176" fontId="42" fillId="0" borderId="0" xfId="90" applyNumberFormat="1" applyFont="1" applyFill="1" applyBorder="1" applyAlignment="1">
      <alignment/>
      <protection/>
    </xf>
    <xf numFmtId="1" fontId="42" fillId="0" borderId="0" xfId="90" applyNumberFormat="1" applyFont="1" applyFill="1" applyBorder="1" applyAlignment="1">
      <alignment/>
      <protection/>
    </xf>
    <xf numFmtId="0" fontId="42" fillId="0" borderId="0" xfId="90" applyFont="1" applyFill="1" applyBorder="1">
      <alignment/>
      <protection/>
    </xf>
    <xf numFmtId="49" fontId="5" fillId="0" borderId="0" xfId="80" applyNumberFormat="1" applyFont="1" applyFill="1" applyBorder="1" applyAlignment="1">
      <alignment vertical="top" wrapText="1"/>
      <protection/>
    </xf>
    <xf numFmtId="0" fontId="14" fillId="0" borderId="0" xfId="90" applyFont="1" applyFill="1" applyBorder="1" applyAlignment="1">
      <alignment horizontal="right" vertical="top" wrapText="1"/>
      <protection/>
    </xf>
    <xf numFmtId="49" fontId="8" fillId="0" borderId="16" xfId="90" applyNumberFormat="1" applyFont="1" applyFill="1" applyBorder="1" applyAlignment="1">
      <alignment horizontal="center" vertical="center" wrapText="1"/>
      <protection/>
    </xf>
    <xf numFmtId="0" fontId="10" fillId="0" borderId="16" xfId="90" applyFont="1" applyFill="1" applyBorder="1" applyAlignment="1">
      <alignment horizontal="right" vertical="top" wrapText="1"/>
      <protection/>
    </xf>
    <xf numFmtId="49" fontId="7" fillId="0" borderId="0" xfId="91" applyNumberFormat="1" applyFont="1" applyFill="1" applyBorder="1" applyAlignment="1">
      <alignment vertical="top"/>
      <protection/>
    </xf>
    <xf numFmtId="0" fontId="8" fillId="0" borderId="0" xfId="90" applyFont="1">
      <alignment/>
      <protection/>
    </xf>
    <xf numFmtId="0" fontId="7" fillId="0" borderId="0" xfId="91" applyFont="1" applyFill="1" applyBorder="1">
      <alignment/>
      <protection/>
    </xf>
    <xf numFmtId="0" fontId="8" fillId="0" borderId="0" xfId="91" applyFont="1" applyFill="1" applyBorder="1">
      <alignment/>
      <protection/>
    </xf>
    <xf numFmtId="0" fontId="8" fillId="0" borderId="0" xfId="90" applyFont="1">
      <alignment/>
      <protection/>
    </xf>
    <xf numFmtId="0" fontId="8" fillId="0" borderId="0" xfId="90" applyFont="1" applyFill="1">
      <alignment/>
      <protection/>
    </xf>
    <xf numFmtId="0" fontId="11" fillId="0" borderId="0" xfId="90" applyFont="1" applyAlignment="1">
      <alignment horizontal="justify" vertical="center"/>
      <protection/>
    </xf>
    <xf numFmtId="0" fontId="11" fillId="0" borderId="0" xfId="90" applyFont="1" applyAlignment="1">
      <alignment vertical="center"/>
      <protection/>
    </xf>
    <xf numFmtId="0" fontId="8" fillId="0" borderId="0" xfId="90" applyFont="1" applyFill="1">
      <alignment/>
      <protection/>
    </xf>
    <xf numFmtId="0" fontId="8" fillId="0" borderId="0" xfId="90" applyFont="1" applyFill="1" applyAlignment="1">
      <alignment wrapText="1"/>
      <protection/>
    </xf>
    <xf numFmtId="0" fontId="10" fillId="0" borderId="16" xfId="90" applyFont="1" applyFill="1" applyBorder="1" applyAlignment="1">
      <alignment horizontal="center" vertical="top" wrapText="1"/>
      <protection/>
    </xf>
    <xf numFmtId="0" fontId="8" fillId="0" borderId="0" xfId="89">
      <alignment/>
      <protection/>
    </xf>
    <xf numFmtId="0" fontId="8" fillId="0" borderId="0" xfId="89" applyFont="1">
      <alignment/>
      <protection/>
    </xf>
    <xf numFmtId="0" fontId="10" fillId="0" borderId="0" xfId="89" applyFont="1">
      <alignment/>
      <protection/>
    </xf>
    <xf numFmtId="0" fontId="10" fillId="0" borderId="0" xfId="89" applyFont="1" applyAlignment="1">
      <alignment horizontal="center"/>
      <protection/>
    </xf>
    <xf numFmtId="0" fontId="50" fillId="0" borderId="0" xfId="89" applyFont="1">
      <alignment/>
      <protection/>
    </xf>
    <xf numFmtId="0" fontId="51" fillId="0" borderId="0" xfId="89" applyFont="1">
      <alignment/>
      <protection/>
    </xf>
    <xf numFmtId="0" fontId="52" fillId="0" borderId="0" xfId="89" applyFont="1">
      <alignment/>
      <protection/>
    </xf>
    <xf numFmtId="0" fontId="10" fillId="0" borderId="0" xfId="89" applyFont="1" applyFill="1" applyAlignment="1">
      <alignment wrapText="1"/>
      <protection/>
    </xf>
    <xf numFmtId="0" fontId="10" fillId="0" borderId="0" xfId="89" applyFont="1" applyBorder="1" applyAlignment="1">
      <alignment horizontal="center"/>
      <protection/>
    </xf>
    <xf numFmtId="0" fontId="10" fillId="0" borderId="0" xfId="89" applyFont="1" applyFill="1" applyAlignment="1">
      <alignment horizontal="center"/>
      <protection/>
    </xf>
    <xf numFmtId="0" fontId="53" fillId="0" borderId="0" xfId="89" applyFont="1" applyAlignment="1">
      <alignment vertical="top" wrapText="1"/>
      <protection/>
    </xf>
    <xf numFmtId="0" fontId="8" fillId="0" borderId="0" xfId="89" applyFont="1" applyFill="1" applyAlignment="1">
      <alignment/>
      <protection/>
    </xf>
    <xf numFmtId="0" fontId="7" fillId="0" borderId="0" xfId="89" applyFont="1">
      <alignment/>
      <protection/>
    </xf>
    <xf numFmtId="0" fontId="50" fillId="0" borderId="0" xfId="89" applyFont="1" applyBorder="1">
      <alignment/>
      <protection/>
    </xf>
    <xf numFmtId="0" fontId="54" fillId="0" borderId="0" xfId="89" applyFont="1" applyBorder="1">
      <alignment/>
      <protection/>
    </xf>
    <xf numFmtId="0" fontId="50" fillId="0" borderId="0" xfId="89" applyFont="1" applyFill="1">
      <alignment/>
      <protection/>
    </xf>
    <xf numFmtId="0" fontId="50" fillId="0" borderId="0" xfId="89" applyFont="1" applyFill="1" applyBorder="1">
      <alignment/>
      <protection/>
    </xf>
    <xf numFmtId="0" fontId="54" fillId="0" borderId="0" xfId="89" applyFont="1" applyFill="1" applyBorder="1">
      <alignment/>
      <protection/>
    </xf>
    <xf numFmtId="0" fontId="14" fillId="0" borderId="0" xfId="89" applyFont="1">
      <alignment/>
      <protection/>
    </xf>
    <xf numFmtId="0" fontId="14" fillId="0" borderId="0" xfId="89" applyFont="1" applyBorder="1">
      <alignment/>
      <protection/>
    </xf>
    <xf numFmtId="0" fontId="55" fillId="0" borderId="0" xfId="89" applyFont="1" applyBorder="1">
      <alignment/>
      <protection/>
    </xf>
    <xf numFmtId="0" fontId="14" fillId="0" borderId="0" xfId="89" applyFont="1" applyFill="1">
      <alignment/>
      <protection/>
    </xf>
    <xf numFmtId="0" fontId="14" fillId="0" borderId="0" xfId="89" applyFont="1" applyFill="1" applyBorder="1">
      <alignment/>
      <protection/>
    </xf>
    <xf numFmtId="0" fontId="55" fillId="0" borderId="0" xfId="89" applyFont="1" applyFill="1" applyBorder="1">
      <alignment/>
      <protection/>
    </xf>
    <xf numFmtId="0" fontId="56" fillId="0" borderId="0" xfId="89" applyFont="1">
      <alignment/>
      <protection/>
    </xf>
    <xf numFmtId="0" fontId="30" fillId="0" borderId="0" xfId="89" applyFont="1">
      <alignment/>
      <protection/>
    </xf>
    <xf numFmtId="0" fontId="57" fillId="0" borderId="0" xfId="89" applyFont="1">
      <alignment/>
      <protection/>
    </xf>
    <xf numFmtId="0" fontId="7" fillId="0" borderId="0" xfId="89" applyFont="1" applyFill="1" applyAlignment="1">
      <alignment vertical="top"/>
      <protection/>
    </xf>
    <xf numFmtId="49" fontId="8" fillId="0" borderId="30" xfId="89" applyNumberFormat="1" applyFont="1" applyFill="1" applyBorder="1" applyAlignment="1">
      <alignment horizontal="center" textRotation="90" wrapText="1"/>
      <protection/>
    </xf>
    <xf numFmtId="0" fontId="8" fillId="0" borderId="64" xfId="89" applyFont="1" applyFill="1" applyBorder="1" applyAlignment="1">
      <alignment horizontal="center" vertical="top"/>
      <protection/>
    </xf>
    <xf numFmtId="0" fontId="59" fillId="0" borderId="64" xfId="89" applyFont="1" applyFill="1" applyBorder="1" applyAlignment="1">
      <alignment horizontal="center" vertical="center"/>
      <protection/>
    </xf>
    <xf numFmtId="0" fontId="16" fillId="0" borderId="17" xfId="89" applyFont="1" applyFill="1" applyBorder="1" applyAlignment="1">
      <alignment horizontal="center"/>
      <protection/>
    </xf>
    <xf numFmtId="0" fontId="16" fillId="0" borderId="64" xfId="89" applyFont="1" applyFill="1" applyBorder="1" applyAlignment="1">
      <alignment horizontal="center" vertical="center"/>
      <protection/>
    </xf>
    <xf numFmtId="0" fontId="59" fillId="0" borderId="17" xfId="89" applyFont="1" applyFill="1" applyBorder="1" applyAlignment="1">
      <alignment horizontal="center" vertical="center"/>
      <protection/>
    </xf>
    <xf numFmtId="0" fontId="59" fillId="0" borderId="17" xfId="89" applyFont="1" applyFill="1" applyBorder="1" applyAlignment="1">
      <alignment horizontal="center" vertical="top"/>
      <protection/>
    </xf>
    <xf numFmtId="0" fontId="16" fillId="0" borderId="17" xfId="89" applyFont="1" applyFill="1" applyBorder="1" applyAlignment="1">
      <alignment horizontal="center" vertical="center"/>
      <protection/>
    </xf>
    <xf numFmtId="0" fontId="8" fillId="0" borderId="0" xfId="89" applyFill="1" applyAlignment="1">
      <alignment horizontal="center"/>
      <protection/>
    </xf>
    <xf numFmtId="0" fontId="8" fillId="0" borderId="0" xfId="89" applyAlignment="1">
      <alignment horizontal="center"/>
      <protection/>
    </xf>
    <xf numFmtId="0" fontId="16" fillId="0" borderId="30" xfId="89" applyFont="1" applyFill="1" applyBorder="1" applyAlignment="1">
      <alignment horizontal="center" vertical="center"/>
      <protection/>
    </xf>
    <xf numFmtId="0" fontId="16" fillId="0" borderId="30" xfId="89" applyFont="1" applyFill="1" applyBorder="1" applyAlignment="1">
      <alignment horizontal="center" vertical="top"/>
      <protection/>
    </xf>
    <xf numFmtId="0" fontId="8" fillId="0" borderId="16" xfId="89" applyFont="1" applyFill="1" applyBorder="1" applyAlignment="1">
      <alignment horizontal="center" vertical="center"/>
      <protection/>
    </xf>
    <xf numFmtId="0" fontId="24" fillId="0" borderId="30" xfId="0" applyFont="1" applyBorder="1" applyAlignment="1">
      <alignment horizontal="center"/>
    </xf>
    <xf numFmtId="0" fontId="57" fillId="0" borderId="16" xfId="89" applyFont="1" applyFill="1" applyBorder="1" applyAlignment="1">
      <alignment horizontal="center" vertical="center"/>
      <protection/>
    </xf>
    <xf numFmtId="0" fontId="24" fillId="0" borderId="49" xfId="0" applyFont="1" applyBorder="1" applyAlignment="1">
      <alignment horizontal="center"/>
    </xf>
    <xf numFmtId="0" fontId="57" fillId="0" borderId="16" xfId="89" applyFont="1" applyFill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shrinkToFit="1"/>
    </xf>
    <xf numFmtId="0" fontId="30" fillId="0" borderId="16" xfId="89" applyFont="1" applyFill="1" applyBorder="1" applyAlignment="1">
      <alignment horizontal="center" vertical="center"/>
      <protection/>
    </xf>
    <xf numFmtId="0" fontId="50" fillId="0" borderId="16" xfId="89" applyFont="1" applyFill="1" applyBorder="1" applyAlignment="1">
      <alignment horizontal="center" vertical="center"/>
      <protection/>
    </xf>
    <xf numFmtId="0" fontId="50" fillId="0" borderId="0" xfId="89" applyFont="1" applyFill="1" applyAlignment="1">
      <alignment horizontal="center" vertical="center"/>
      <protection/>
    </xf>
    <xf numFmtId="0" fontId="50" fillId="0" borderId="0" xfId="89" applyFont="1" applyAlignment="1">
      <alignment horizontal="center" vertical="center"/>
      <protection/>
    </xf>
    <xf numFmtId="0" fontId="7" fillId="0" borderId="49" xfId="89" applyFont="1" applyFill="1" applyBorder="1" applyAlignment="1">
      <alignment horizontal="left" vertical="center"/>
      <protection/>
    </xf>
    <xf numFmtId="0" fontId="30" fillId="0" borderId="65" xfId="89" applyFont="1" applyFill="1" applyBorder="1" applyAlignment="1">
      <alignment horizontal="center" vertical="center"/>
      <protection/>
    </xf>
    <xf numFmtId="0" fontId="57" fillId="0" borderId="65" xfId="89" applyFont="1" applyFill="1" applyBorder="1" applyAlignment="1">
      <alignment horizontal="center" vertical="center"/>
      <protection/>
    </xf>
    <xf numFmtId="0" fontId="60" fillId="0" borderId="65" xfId="89" applyFont="1" applyFill="1" applyBorder="1" applyAlignment="1">
      <alignment horizontal="center" vertical="center"/>
      <protection/>
    </xf>
    <xf numFmtId="0" fontId="57" fillId="0" borderId="25" xfId="89" applyFont="1" applyFill="1" applyBorder="1" applyAlignment="1">
      <alignment horizontal="center" vertical="center"/>
      <protection/>
    </xf>
    <xf numFmtId="0" fontId="8" fillId="0" borderId="0" xfId="89" applyFill="1">
      <alignment/>
      <protection/>
    </xf>
    <xf numFmtId="0" fontId="10" fillId="0" borderId="0" xfId="89" applyFont="1" applyFill="1" applyAlignment="1">
      <alignment horizontal="left" vertical="center"/>
      <protection/>
    </xf>
    <xf numFmtId="0" fontId="7" fillId="0" borderId="0" xfId="89" applyFont="1" applyFill="1" applyAlignment="1">
      <alignment horizontal="center" vertical="center"/>
      <protection/>
    </xf>
    <xf numFmtId="0" fontId="50" fillId="0" borderId="0" xfId="89" applyFont="1" applyFill="1" applyBorder="1" applyAlignment="1">
      <alignment horizontal="center" vertical="center"/>
      <protection/>
    </xf>
    <xf numFmtId="0" fontId="7" fillId="0" borderId="0" xfId="89" applyFont="1" applyAlignment="1">
      <alignment horizontal="center" vertical="center"/>
      <protection/>
    </xf>
    <xf numFmtId="0" fontId="8" fillId="0" borderId="0" xfId="89" applyFill="1" applyAlignment="1">
      <alignment horizontal="center" vertical="center"/>
      <protection/>
    </xf>
    <xf numFmtId="0" fontId="8" fillId="0" borderId="0" xfId="89" applyAlignment="1">
      <alignment horizontal="center" vertical="center"/>
      <protection/>
    </xf>
    <xf numFmtId="0" fontId="10" fillId="0" borderId="16" xfId="90" applyNumberFormat="1" applyFont="1" applyFill="1" applyBorder="1" applyAlignment="1">
      <alignment horizontal="center" vertical="top" wrapText="1"/>
      <protection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34" xfId="0" applyFont="1" applyFill="1" applyBorder="1" applyAlignment="1">
      <alignment horizontal="centerContinuous"/>
    </xf>
    <xf numFmtId="0" fontId="24" fillId="0" borderId="0" xfId="0" applyFont="1" applyFill="1" applyAlignment="1">
      <alignment/>
    </xf>
    <xf numFmtId="0" fontId="29" fillId="0" borderId="2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/>
    </xf>
    <xf numFmtId="0" fontId="24" fillId="0" borderId="66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Continuous"/>
    </xf>
    <xf numFmtId="0" fontId="24" fillId="0" borderId="66" xfId="0" applyFont="1" applyFill="1" applyBorder="1" applyAlignment="1">
      <alignment horizontal="centerContinuous"/>
    </xf>
    <xf numFmtId="0" fontId="24" fillId="0" borderId="67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77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1" fontId="62" fillId="0" borderId="16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/>
      <protection locked="0"/>
    </xf>
    <xf numFmtId="178" fontId="61" fillId="0" borderId="68" xfId="0" applyNumberFormat="1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right"/>
    </xf>
    <xf numFmtId="0" fontId="61" fillId="0" borderId="68" xfId="0" applyFont="1" applyFill="1" applyBorder="1" applyAlignment="1">
      <alignment horizontal="center"/>
    </xf>
    <xf numFmtId="176" fontId="63" fillId="0" borderId="68" xfId="0" applyNumberFormat="1" applyFont="1" applyFill="1" applyBorder="1" applyAlignment="1">
      <alignment horizontal="center"/>
    </xf>
    <xf numFmtId="1" fontId="63" fillId="0" borderId="68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79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NumberFormat="1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>
      <alignment horizontal="center"/>
    </xf>
    <xf numFmtId="179" fontId="61" fillId="0" borderId="55" xfId="0" applyNumberFormat="1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/>
    </xf>
    <xf numFmtId="176" fontId="61" fillId="0" borderId="55" xfId="0" applyNumberFormat="1" applyFont="1" applyFill="1" applyBorder="1" applyAlignment="1">
      <alignment horizontal="center"/>
    </xf>
    <xf numFmtId="178" fontId="26" fillId="0" borderId="64" xfId="0" applyNumberFormat="1" applyFont="1" applyFill="1" applyBorder="1" applyAlignment="1" applyProtection="1">
      <alignment horizontal="center" vertical="center"/>
      <protection locked="0"/>
    </xf>
    <xf numFmtId="0" fontId="26" fillId="0" borderId="64" xfId="0" applyFont="1" applyFill="1" applyBorder="1" applyAlignment="1" applyProtection="1">
      <alignment horizontal="center"/>
      <protection locked="0"/>
    </xf>
    <xf numFmtId="1" fontId="26" fillId="0" borderId="64" xfId="0" applyNumberFormat="1" applyFont="1" applyFill="1" applyBorder="1" applyAlignment="1" applyProtection="1">
      <alignment horizontal="center"/>
      <protection locked="0"/>
    </xf>
    <xf numFmtId="0" fontId="61" fillId="0" borderId="16" xfId="0" applyFont="1" applyFill="1" applyBorder="1" applyAlignment="1" applyProtection="1">
      <alignment horizontal="center" wrapText="1"/>
      <protection locked="0"/>
    </xf>
    <xf numFmtId="179" fontId="64" fillId="0" borderId="69" xfId="0" applyNumberFormat="1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/>
    </xf>
    <xf numFmtId="176" fontId="65" fillId="0" borderId="55" xfId="0" applyNumberFormat="1" applyFont="1" applyFill="1" applyBorder="1" applyAlignment="1">
      <alignment horizontal="center"/>
    </xf>
    <xf numFmtId="0" fontId="61" fillId="0" borderId="55" xfId="0" applyFont="1" applyFill="1" applyBorder="1" applyAlignment="1">
      <alignment horizontal="left"/>
    </xf>
    <xf numFmtId="1" fontId="64" fillId="0" borderId="16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" fontId="64" fillId="0" borderId="64" xfId="0" applyNumberFormat="1" applyFont="1" applyFill="1" applyBorder="1" applyAlignment="1">
      <alignment horizontal="center"/>
    </xf>
    <xf numFmtId="179" fontId="64" fillId="0" borderId="68" xfId="0" applyNumberFormat="1" applyFont="1" applyFill="1" applyBorder="1" applyAlignment="1">
      <alignment horizontal="center" vertical="center"/>
    </xf>
    <xf numFmtId="179" fontId="64" fillId="0" borderId="3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left"/>
    </xf>
    <xf numFmtId="0" fontId="64" fillId="0" borderId="30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176" fontId="6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66" fillId="0" borderId="16" xfId="0" applyFont="1" applyBorder="1" applyAlignment="1">
      <alignment horizontal="center"/>
    </xf>
    <xf numFmtId="0" fontId="6" fillId="0" borderId="16" xfId="89" applyFont="1" applyFill="1" applyBorder="1" applyAlignment="1">
      <alignment horizontal="center" vertical="center"/>
      <protection/>
    </xf>
    <xf numFmtId="0" fontId="24" fillId="0" borderId="49" xfId="0" applyFont="1" applyFill="1" applyBorder="1" applyAlignment="1">
      <alignment horizontal="center" vertical="center"/>
    </xf>
    <xf numFmtId="0" fontId="24" fillId="0" borderId="16" xfId="90" applyFont="1" applyBorder="1" applyAlignment="1">
      <alignment horizontal="center" vertical="center" wrapText="1"/>
      <protection/>
    </xf>
    <xf numFmtId="0" fontId="24" fillId="0" borderId="58" xfId="90" applyFont="1" applyBorder="1" applyAlignment="1">
      <alignment horizontal="center" vertical="center" wrapText="1"/>
      <protection/>
    </xf>
    <xf numFmtId="0" fontId="24" fillId="0" borderId="37" xfId="90" applyFont="1" applyBorder="1" applyAlignment="1">
      <alignment horizontal="center" vertical="center" wrapText="1"/>
      <protection/>
    </xf>
    <xf numFmtId="0" fontId="24" fillId="0" borderId="19" xfId="90" applyFont="1" applyBorder="1" applyAlignment="1">
      <alignment horizontal="center" vertical="center" wrapText="1"/>
      <protection/>
    </xf>
    <xf numFmtId="0" fontId="24" fillId="0" borderId="49" xfId="90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179" fontId="61" fillId="0" borderId="70" xfId="0" applyNumberFormat="1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left"/>
    </xf>
    <xf numFmtId="0" fontId="61" fillId="0" borderId="70" xfId="0" applyFont="1" applyFill="1" applyBorder="1" applyAlignment="1">
      <alignment horizontal="center"/>
    </xf>
    <xf numFmtId="176" fontId="61" fillId="0" borderId="7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61" fillId="0" borderId="16" xfId="0" applyFont="1" applyFill="1" applyBorder="1" applyAlignment="1">
      <alignment horizontal="right"/>
    </xf>
    <xf numFmtId="0" fontId="61" fillId="0" borderId="16" xfId="0" applyFont="1" applyFill="1" applyBorder="1" applyAlignment="1">
      <alignment/>
    </xf>
    <xf numFmtId="0" fontId="14" fillId="0" borderId="64" xfId="90" applyFont="1" applyFill="1" applyBorder="1" applyAlignment="1">
      <alignment horizontal="center" vertical="center"/>
      <protection/>
    </xf>
    <xf numFmtId="0" fontId="14" fillId="0" borderId="16" xfId="90" applyFont="1" applyFill="1" applyBorder="1" applyAlignment="1">
      <alignment horizontal="center" vertical="top" wrapText="1"/>
      <protection/>
    </xf>
    <xf numFmtId="0" fontId="14" fillId="0" borderId="0" xfId="90" applyFont="1" applyFill="1" applyBorder="1" applyAlignment="1">
      <alignment horizontal="center" vertical="top" wrapText="1"/>
      <protection/>
    </xf>
    <xf numFmtId="0" fontId="61" fillId="0" borderId="16" xfId="0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0" fontId="10" fillId="0" borderId="0" xfId="91" applyFont="1" applyFill="1" applyBorder="1">
      <alignment/>
      <protection/>
    </xf>
    <xf numFmtId="0" fontId="10" fillId="0" borderId="0" xfId="90" applyFont="1">
      <alignment/>
      <protection/>
    </xf>
    <xf numFmtId="0" fontId="10" fillId="0" borderId="0" xfId="90" applyFont="1" applyFill="1">
      <alignment/>
      <protection/>
    </xf>
    <xf numFmtId="0" fontId="10" fillId="0" borderId="0" xfId="91" applyFont="1" applyFill="1" applyBorder="1">
      <alignment/>
      <protection/>
    </xf>
    <xf numFmtId="0" fontId="61" fillId="0" borderId="0" xfId="0" applyFont="1" applyFill="1" applyBorder="1" applyAlignment="1">
      <alignment horizontal="center"/>
    </xf>
    <xf numFmtId="0" fontId="58" fillId="0" borderId="16" xfId="90" applyFont="1" applyFill="1" applyBorder="1" applyAlignment="1">
      <alignment horizontal="center"/>
      <protection/>
    </xf>
    <xf numFmtId="0" fontId="10" fillId="0" borderId="0" xfId="90" applyFont="1">
      <alignment/>
      <protection/>
    </xf>
    <xf numFmtId="17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0" fontId="26" fillId="0" borderId="16" xfId="0" applyNumberFormat="1" applyFont="1" applyFill="1" applyBorder="1" applyAlignment="1" applyProtection="1">
      <alignment horizontal="left"/>
      <protection locked="0"/>
    </xf>
    <xf numFmtId="0" fontId="26" fillId="0" borderId="16" xfId="0" applyFont="1" applyFill="1" applyBorder="1" applyAlignment="1" applyProtection="1">
      <alignment horizontal="left"/>
      <protection locked="0"/>
    </xf>
    <xf numFmtId="1" fontId="26" fillId="0" borderId="16" xfId="0" applyNumberFormat="1" applyFont="1" applyFill="1" applyBorder="1" applyAlignment="1" applyProtection="1">
      <alignment horizontal="left"/>
      <protection locked="0"/>
    </xf>
    <xf numFmtId="0" fontId="23" fillId="0" borderId="30" xfId="90" applyFont="1" applyFill="1" applyBorder="1" applyAlignment="1">
      <alignment horizontal="center" vertical="center" wrapText="1"/>
      <protection/>
    </xf>
    <xf numFmtId="1" fontId="68" fillId="0" borderId="16" xfId="0" applyNumberFormat="1" applyFont="1" applyFill="1" applyBorder="1" applyAlignment="1">
      <alignment horizontal="center"/>
    </xf>
    <xf numFmtId="176" fontId="61" fillId="0" borderId="16" xfId="0" applyNumberFormat="1" applyFont="1" applyFill="1" applyBorder="1" applyAlignment="1">
      <alignment horizontal="center"/>
    </xf>
    <xf numFmtId="49" fontId="23" fillId="0" borderId="30" xfId="90" applyNumberFormat="1" applyFont="1" applyFill="1" applyBorder="1" applyAlignment="1">
      <alignment horizontal="center" vertical="center" textRotation="255" wrapText="1"/>
      <protection/>
    </xf>
    <xf numFmtId="0" fontId="14" fillId="0" borderId="5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7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10" fillId="0" borderId="0" xfId="89" applyFont="1" applyAlignment="1">
      <alignment horizontal="left"/>
      <protection/>
    </xf>
    <xf numFmtId="0" fontId="10" fillId="0" borderId="0" xfId="89" applyFont="1" applyAlignment="1">
      <alignment horizontal="left" vertical="top" wrapText="1"/>
      <protection/>
    </xf>
    <xf numFmtId="0" fontId="10" fillId="0" borderId="0" xfId="89" applyFont="1" applyAlignment="1">
      <alignment/>
      <protection/>
    </xf>
    <xf numFmtId="0" fontId="10" fillId="0" borderId="0" xfId="89" applyFont="1" applyAlignment="1">
      <alignment horizontal="center"/>
      <protection/>
    </xf>
    <xf numFmtId="0" fontId="11" fillId="0" borderId="0" xfId="89" applyFont="1" applyAlignment="1">
      <alignment horizontal="left"/>
      <protection/>
    </xf>
    <xf numFmtId="0" fontId="7" fillId="0" borderId="0" xfId="89" applyFont="1" applyAlignment="1">
      <alignment horizontal="center"/>
      <protection/>
    </xf>
    <xf numFmtId="0" fontId="11" fillId="0" borderId="0" xfId="89" applyFont="1" applyAlignment="1">
      <alignment horizontal="left" vertical="top" wrapText="1"/>
      <protection/>
    </xf>
    <xf numFmtId="0" fontId="67" fillId="0" borderId="0" xfId="89" applyFont="1" applyAlignment="1">
      <alignment horizontal="left" vertical="top" wrapText="1"/>
      <protection/>
    </xf>
    <xf numFmtId="0" fontId="10" fillId="0" borderId="0" xfId="89" applyFont="1" applyFill="1" applyAlignment="1">
      <alignment horizontal="left" wrapText="1"/>
      <protection/>
    </xf>
    <xf numFmtId="0" fontId="10" fillId="0" borderId="0" xfId="89" applyFont="1" applyBorder="1" applyAlignment="1">
      <alignment horizontal="left"/>
      <protection/>
    </xf>
    <xf numFmtId="0" fontId="10" fillId="0" borderId="0" xfId="89" applyFont="1" applyFill="1" applyAlignment="1">
      <alignment horizontal="center"/>
      <protection/>
    </xf>
    <xf numFmtId="49" fontId="59" fillId="0" borderId="64" xfId="89" applyNumberFormat="1" applyFont="1" applyFill="1" applyBorder="1" applyAlignment="1">
      <alignment horizontal="center" textRotation="90" wrapText="1"/>
      <protection/>
    </xf>
    <xf numFmtId="49" fontId="59" fillId="0" borderId="17" xfId="89" applyNumberFormat="1" applyFont="1" applyFill="1" applyBorder="1" applyAlignment="1">
      <alignment horizontal="center" textRotation="90" wrapText="1"/>
      <protection/>
    </xf>
    <xf numFmtId="49" fontId="59" fillId="0" borderId="30" xfId="89" applyNumberFormat="1" applyFont="1" applyFill="1" applyBorder="1" applyAlignment="1">
      <alignment horizontal="center" textRotation="90" wrapText="1"/>
      <protection/>
    </xf>
    <xf numFmtId="49" fontId="8" fillId="0" borderId="64" xfId="89" applyNumberFormat="1" applyFont="1" applyFill="1" applyBorder="1" applyAlignment="1">
      <alignment horizontal="center" textRotation="90" wrapText="1"/>
      <protection/>
    </xf>
    <xf numFmtId="49" fontId="8" fillId="0" borderId="17" xfId="89" applyNumberFormat="1" applyFont="1" applyFill="1" applyBorder="1" applyAlignment="1">
      <alignment horizontal="center" textRotation="90" wrapText="1"/>
      <protection/>
    </xf>
    <xf numFmtId="49" fontId="8" fillId="0" borderId="30" xfId="89" applyNumberFormat="1" applyFont="1" applyFill="1" applyBorder="1" applyAlignment="1">
      <alignment horizontal="center" textRotation="90" wrapText="1"/>
      <protection/>
    </xf>
    <xf numFmtId="0" fontId="57" fillId="0" borderId="0" xfId="89" applyFont="1" applyAlignment="1">
      <alignment horizontal="center"/>
      <protection/>
    </xf>
    <xf numFmtId="0" fontId="50" fillId="0" borderId="0" xfId="89" applyFont="1" applyFill="1" applyAlignment="1">
      <alignment horizontal="center"/>
      <protection/>
    </xf>
    <xf numFmtId="0" fontId="50" fillId="0" borderId="0" xfId="89" applyFont="1" applyAlignment="1">
      <alignment vertical="center"/>
      <protection/>
    </xf>
    <xf numFmtId="0" fontId="50" fillId="0" borderId="0" xfId="89" applyFont="1" applyAlignment="1">
      <alignment horizontal="center"/>
      <protection/>
    </xf>
    <xf numFmtId="49" fontId="58" fillId="0" borderId="0" xfId="89" applyNumberFormat="1" applyFont="1" applyFill="1" applyAlignment="1">
      <alignment vertical="top" wrapText="1"/>
      <protection/>
    </xf>
    <xf numFmtId="0" fontId="50" fillId="0" borderId="64" xfId="89" applyFont="1" applyFill="1" applyBorder="1" applyAlignment="1">
      <alignment horizontal="center" vertical="center" textRotation="90"/>
      <protection/>
    </xf>
    <xf numFmtId="0" fontId="50" fillId="0" borderId="17" xfId="89" applyFont="1" applyFill="1" applyBorder="1" applyAlignment="1">
      <alignment horizontal="center" vertical="center" textRotation="90"/>
      <protection/>
    </xf>
    <xf numFmtId="0" fontId="50" fillId="0" borderId="30" xfId="89" applyFont="1" applyFill="1" applyBorder="1" applyAlignment="1">
      <alignment horizontal="center" vertical="center" textRotation="90"/>
      <protection/>
    </xf>
    <xf numFmtId="0" fontId="10" fillId="0" borderId="49" xfId="89" applyFont="1" applyFill="1" applyBorder="1" applyAlignment="1">
      <alignment horizontal="center" vertical="center"/>
      <protection/>
    </xf>
    <xf numFmtId="0" fontId="10" fillId="0" borderId="65" xfId="89" applyFont="1" applyFill="1" applyBorder="1" applyAlignment="1">
      <alignment horizontal="center" vertical="center"/>
      <protection/>
    </xf>
    <xf numFmtId="0" fontId="10" fillId="0" borderId="25" xfId="89" applyFont="1" applyFill="1" applyBorder="1" applyAlignment="1">
      <alignment horizontal="center" vertical="center"/>
      <protection/>
    </xf>
    <xf numFmtId="0" fontId="8" fillId="0" borderId="0" xfId="89" applyFont="1" applyFill="1" applyAlignment="1">
      <alignment vertical="top" wrapText="1"/>
      <protection/>
    </xf>
    <xf numFmtId="0" fontId="8" fillId="0" borderId="0" xfId="89" applyFont="1" applyFill="1" applyAlignment="1">
      <alignment horizontal="left" vertical="top" wrapText="1"/>
      <protection/>
    </xf>
    <xf numFmtId="0" fontId="10" fillId="0" borderId="0" xfId="89" applyFont="1" applyFill="1" applyAlignment="1">
      <alignment vertical="top" wrapText="1"/>
      <protection/>
    </xf>
    <xf numFmtId="0" fontId="14" fillId="0" borderId="0" xfId="89" applyFont="1" applyFill="1" applyAlignment="1">
      <alignment vertical="top" wrapText="1"/>
      <protection/>
    </xf>
    <xf numFmtId="0" fontId="61" fillId="0" borderId="0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49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textRotation="90"/>
    </xf>
    <xf numFmtId="0" fontId="29" fillId="0" borderId="64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61" fillId="0" borderId="2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 vertical="center" textRotation="90" wrapText="1"/>
    </xf>
    <xf numFmtId="0" fontId="29" fillId="0" borderId="28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79" fontId="64" fillId="0" borderId="58" xfId="0" applyNumberFormat="1" applyFont="1" applyFill="1" applyBorder="1" applyAlignment="1">
      <alignment horizontal="center"/>
    </xf>
    <xf numFmtId="179" fontId="64" fillId="0" borderId="37" xfId="0" applyNumberFormat="1" applyFont="1" applyFill="1" applyBorder="1" applyAlignment="1">
      <alignment horizontal="center"/>
    </xf>
    <xf numFmtId="0" fontId="61" fillId="0" borderId="76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61" fillId="0" borderId="78" xfId="0" applyFont="1" applyFill="1" applyBorder="1" applyAlignment="1">
      <alignment horizontal="center"/>
    </xf>
    <xf numFmtId="0" fontId="26" fillId="0" borderId="77" xfId="0" applyNumberFormat="1" applyFont="1" applyFill="1" applyBorder="1" applyAlignment="1">
      <alignment horizontal="center" vertical="center" shrinkToFit="1"/>
    </xf>
    <xf numFmtId="0" fontId="61" fillId="0" borderId="7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49" xfId="90" applyFont="1" applyFill="1" applyBorder="1" applyAlignment="1">
      <alignment horizontal="left" vertical="center" wrapText="1"/>
      <protection/>
    </xf>
    <xf numFmtId="0" fontId="10" fillId="0" borderId="65" xfId="90" applyFont="1" applyFill="1" applyBorder="1" applyAlignment="1">
      <alignment horizontal="left" vertical="center" wrapText="1"/>
      <protection/>
    </xf>
    <xf numFmtId="0" fontId="10" fillId="0" borderId="79" xfId="90" applyFont="1" applyFill="1" applyBorder="1" applyAlignment="1">
      <alignment horizontal="left" vertical="center" wrapText="1"/>
      <protection/>
    </xf>
    <xf numFmtId="0" fontId="24" fillId="0" borderId="16" xfId="90" applyFont="1" applyBorder="1" applyAlignment="1">
      <alignment horizontal="center" vertical="center" wrapText="1"/>
      <protection/>
    </xf>
    <xf numFmtId="0" fontId="43" fillId="0" borderId="64" xfId="90" applyFont="1" applyFill="1" applyBorder="1" applyAlignment="1">
      <alignment horizontal="center" vertical="center" wrapText="1"/>
      <protection/>
    </xf>
    <xf numFmtId="0" fontId="43" fillId="0" borderId="30" xfId="90" applyFont="1" applyFill="1" applyBorder="1" applyAlignment="1">
      <alignment horizontal="center" vertical="center" wrapText="1"/>
      <protection/>
    </xf>
    <xf numFmtId="0" fontId="24" fillId="0" borderId="73" xfId="90" applyFont="1" applyBorder="1" applyAlignment="1">
      <alignment horizontal="center" vertical="center" wrapText="1"/>
      <protection/>
    </xf>
    <xf numFmtId="0" fontId="24" fillId="0" borderId="63" xfId="90" applyFont="1" applyBorder="1" applyAlignment="1">
      <alignment horizontal="center" vertical="center" wrapText="1"/>
      <protection/>
    </xf>
    <xf numFmtId="0" fontId="24" fillId="0" borderId="80" xfId="90" applyFont="1" applyBorder="1" applyAlignment="1">
      <alignment horizontal="center" vertical="center" wrapText="1"/>
      <protection/>
    </xf>
    <xf numFmtId="0" fontId="24" fillId="0" borderId="28" xfId="90" applyFont="1" applyBorder="1" applyAlignment="1">
      <alignment horizontal="center" vertical="center" wrapText="1"/>
      <protection/>
    </xf>
    <xf numFmtId="0" fontId="24" fillId="0" borderId="0" xfId="90" applyFont="1" applyBorder="1" applyAlignment="1">
      <alignment horizontal="center" vertical="center" wrapText="1"/>
      <protection/>
    </xf>
    <xf numFmtId="0" fontId="24" fillId="0" borderId="18" xfId="90" applyFont="1" applyBorder="1" applyAlignment="1">
      <alignment horizontal="center" vertical="center" wrapText="1"/>
      <protection/>
    </xf>
    <xf numFmtId="0" fontId="24" fillId="0" borderId="58" xfId="90" applyFont="1" applyBorder="1" applyAlignment="1">
      <alignment horizontal="center" vertical="center" wrapText="1"/>
      <protection/>
    </xf>
    <xf numFmtId="0" fontId="24" fillId="0" borderId="37" xfId="90" applyFont="1" applyBorder="1" applyAlignment="1">
      <alignment horizontal="center" vertical="center" wrapText="1"/>
      <protection/>
    </xf>
    <xf numFmtId="0" fontId="24" fillId="0" borderId="19" xfId="90" applyFont="1" applyBorder="1" applyAlignment="1">
      <alignment horizontal="center" vertical="center" wrapText="1"/>
      <protection/>
    </xf>
    <xf numFmtId="49" fontId="14" fillId="0" borderId="49" xfId="90" applyNumberFormat="1" applyFont="1" applyFill="1" applyBorder="1" applyAlignment="1">
      <alignment horizontal="center" vertical="center" wrapText="1"/>
      <protection/>
    </xf>
    <xf numFmtId="49" fontId="14" fillId="0" borderId="65" xfId="90" applyNumberFormat="1" applyFont="1" applyFill="1" applyBorder="1" applyAlignment="1">
      <alignment horizontal="center" vertical="center" wrapText="1"/>
      <protection/>
    </xf>
    <xf numFmtId="49" fontId="14" fillId="0" borderId="25" xfId="90" applyNumberFormat="1" applyFont="1" applyFill="1" applyBorder="1" applyAlignment="1">
      <alignment horizontal="center" vertical="center" wrapText="1"/>
      <protection/>
    </xf>
    <xf numFmtId="0" fontId="10" fillId="0" borderId="25" xfId="90" applyFont="1" applyFill="1" applyBorder="1" applyAlignment="1">
      <alignment horizontal="left" vertical="center" wrapText="1"/>
      <protection/>
    </xf>
    <xf numFmtId="0" fontId="11" fillId="0" borderId="49" xfId="90" applyFont="1" applyFill="1" applyBorder="1" applyAlignment="1">
      <alignment horizontal="center"/>
      <protection/>
    </xf>
    <xf numFmtId="0" fontId="11" fillId="0" borderId="65" xfId="90" applyFont="1" applyFill="1" applyBorder="1" applyAlignment="1">
      <alignment horizontal="center"/>
      <protection/>
    </xf>
    <xf numFmtId="0" fontId="11" fillId="0" borderId="25" xfId="90" applyFont="1" applyFill="1" applyBorder="1" applyAlignment="1">
      <alignment horizontal="center"/>
      <protection/>
    </xf>
    <xf numFmtId="1" fontId="14" fillId="0" borderId="16" xfId="90" applyNumberFormat="1" applyFont="1" applyFill="1" applyBorder="1" applyAlignment="1">
      <alignment horizontal="center" vertical="center" wrapText="1"/>
      <protection/>
    </xf>
    <xf numFmtId="0" fontId="10" fillId="0" borderId="49" xfId="90" applyFont="1" applyFill="1" applyBorder="1" applyAlignment="1">
      <alignment horizontal="center" vertical="center" wrapText="1"/>
      <protection/>
    </xf>
    <xf numFmtId="0" fontId="10" fillId="0" borderId="65" xfId="90" applyFont="1" applyFill="1" applyBorder="1" applyAlignment="1">
      <alignment horizontal="center" vertical="center" wrapText="1"/>
      <protection/>
    </xf>
    <xf numFmtId="0" fontId="10" fillId="0" borderId="25" xfId="90" applyFont="1" applyFill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25" xfId="90" applyFont="1" applyBorder="1" applyAlignment="1">
      <alignment horizontal="center" vertical="center" wrapText="1"/>
      <protection/>
    </xf>
    <xf numFmtId="0" fontId="10" fillId="0" borderId="0" xfId="90" applyFont="1" applyAlignment="1">
      <alignment horizontal="center"/>
      <protection/>
    </xf>
    <xf numFmtId="0" fontId="14" fillId="0" borderId="49" xfId="90" applyFont="1" applyFill="1" applyBorder="1" applyAlignment="1">
      <alignment horizontal="center" vertical="top" wrapText="1"/>
      <protection/>
    </xf>
    <xf numFmtId="0" fontId="14" fillId="0" borderId="65" xfId="90" applyFont="1" applyFill="1" applyBorder="1" applyAlignment="1">
      <alignment horizontal="center" vertical="top" wrapText="1"/>
      <protection/>
    </xf>
    <xf numFmtId="0" fontId="14" fillId="0" borderId="25" xfId="90" applyFont="1" applyFill="1" applyBorder="1" applyAlignment="1">
      <alignment horizontal="center" vertical="top" wrapText="1"/>
      <protection/>
    </xf>
    <xf numFmtId="0" fontId="24" fillId="0" borderId="73" xfId="90" applyFont="1" applyFill="1" applyBorder="1" applyAlignment="1">
      <alignment horizontal="center" vertical="center" wrapText="1"/>
      <protection/>
    </xf>
    <xf numFmtId="0" fontId="24" fillId="0" borderId="63" xfId="90" applyFont="1" applyFill="1" applyBorder="1" applyAlignment="1">
      <alignment horizontal="center" vertical="center" wrapText="1"/>
      <protection/>
    </xf>
    <xf numFmtId="0" fontId="24" fillId="0" borderId="80" xfId="90" applyFont="1" applyFill="1" applyBorder="1" applyAlignment="1">
      <alignment horizontal="center" vertical="center" wrapText="1"/>
      <protection/>
    </xf>
    <xf numFmtId="0" fontId="24" fillId="0" borderId="28" xfId="90" applyFont="1" applyFill="1" applyBorder="1" applyAlignment="1">
      <alignment horizontal="center" vertical="center" wrapText="1"/>
      <protection/>
    </xf>
    <xf numFmtId="0" fontId="24" fillId="0" borderId="0" xfId="90" applyFont="1" applyFill="1" applyBorder="1" applyAlignment="1">
      <alignment horizontal="center" vertical="center" wrapText="1"/>
      <protection/>
    </xf>
    <xf numFmtId="0" fontId="24" fillId="0" borderId="18" xfId="90" applyFont="1" applyFill="1" applyBorder="1" applyAlignment="1">
      <alignment horizontal="center" vertical="center" wrapText="1"/>
      <protection/>
    </xf>
    <xf numFmtId="0" fontId="24" fillId="0" borderId="58" xfId="90" applyFont="1" applyFill="1" applyBorder="1" applyAlignment="1">
      <alignment horizontal="center" vertical="center" wrapText="1"/>
      <protection/>
    </xf>
    <xf numFmtId="0" fontId="24" fillId="0" borderId="37" xfId="90" applyFont="1" applyFill="1" applyBorder="1" applyAlignment="1">
      <alignment horizontal="center" vertical="center" wrapText="1"/>
      <protection/>
    </xf>
    <xf numFmtId="0" fontId="24" fillId="0" borderId="19" xfId="90" applyFont="1" applyFill="1" applyBorder="1" applyAlignment="1">
      <alignment horizontal="center" vertical="center" wrapText="1"/>
      <protection/>
    </xf>
    <xf numFmtId="1" fontId="44" fillId="0" borderId="64" xfId="90" applyNumberFormat="1" applyFont="1" applyFill="1" applyBorder="1" applyAlignment="1">
      <alignment horizontal="center" vertical="center" textRotation="90" wrapText="1"/>
      <protection/>
    </xf>
    <xf numFmtId="1" fontId="44" fillId="0" borderId="17" xfId="90" applyNumberFormat="1" applyFont="1" applyFill="1" applyBorder="1" applyAlignment="1">
      <alignment horizontal="center" vertical="center" textRotation="90" wrapText="1"/>
      <protection/>
    </xf>
    <xf numFmtId="1" fontId="44" fillId="0" borderId="30" xfId="90" applyNumberFormat="1" applyFont="1" applyFill="1" applyBorder="1" applyAlignment="1">
      <alignment horizontal="center" vertical="center" textRotation="90" wrapText="1"/>
      <protection/>
    </xf>
    <xf numFmtId="0" fontId="23" fillId="0" borderId="49" xfId="0" applyFont="1" applyBorder="1" applyAlignment="1" applyProtection="1">
      <alignment horizontal="center"/>
      <protection locked="0"/>
    </xf>
    <xf numFmtId="0" fontId="23" fillId="0" borderId="65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14" fillId="0" borderId="49" xfId="90" applyFont="1" applyFill="1" applyBorder="1" applyAlignment="1">
      <alignment horizontal="left" vertical="top" wrapText="1"/>
      <protection/>
    </xf>
    <xf numFmtId="0" fontId="14" fillId="0" borderId="65" xfId="90" applyFont="1" applyFill="1" applyBorder="1" applyAlignment="1">
      <alignment horizontal="left" vertical="top" wrapText="1"/>
      <protection/>
    </xf>
    <xf numFmtId="0" fontId="14" fillId="0" borderId="25" xfId="90" applyFont="1" applyFill="1" applyBorder="1" applyAlignment="1">
      <alignment horizontal="left" vertical="top" wrapText="1"/>
      <protection/>
    </xf>
    <xf numFmtId="0" fontId="23" fillId="0" borderId="49" xfId="90" applyFont="1" applyFill="1" applyBorder="1" applyAlignment="1">
      <alignment horizontal="center" vertical="center" wrapText="1"/>
      <protection/>
    </xf>
    <xf numFmtId="0" fontId="23" fillId="0" borderId="65" xfId="90" applyFont="1" applyFill="1" applyBorder="1" applyAlignment="1">
      <alignment horizontal="center" vertical="center" wrapText="1"/>
      <protection/>
    </xf>
    <xf numFmtId="0" fontId="23" fillId="0" borderId="25" xfId="90" applyFont="1" applyFill="1" applyBorder="1" applyAlignment="1">
      <alignment horizontal="center" vertical="center" wrapText="1"/>
      <protection/>
    </xf>
    <xf numFmtId="0" fontId="11" fillId="0" borderId="0" xfId="90" applyFont="1" applyAlignment="1">
      <alignment horizontal="center" vertical="center"/>
      <protection/>
    </xf>
    <xf numFmtId="49" fontId="7" fillId="0" borderId="0" xfId="91" applyNumberFormat="1" applyFont="1" applyFill="1" applyBorder="1" applyAlignment="1">
      <alignment vertical="top" wrapText="1"/>
      <protection/>
    </xf>
    <xf numFmtId="0" fontId="8" fillId="0" borderId="16" xfId="90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'язана клітинка" xfId="81"/>
    <cellStyle name="Итог" xfId="82"/>
    <cellStyle name="Контрольна клітинка" xfId="83"/>
    <cellStyle name="Контрольная ячейка" xfId="84"/>
    <cellStyle name="Назва" xfId="85"/>
    <cellStyle name="Название" xfId="86"/>
    <cellStyle name="Нейтральный" xfId="87"/>
    <cellStyle name="Обчислення" xfId="88"/>
    <cellStyle name="Обычный_b_g_new_spets_07_12_3" xfId="89"/>
    <cellStyle name="Обычный_b_z_05_03v" xfId="90"/>
    <cellStyle name="Обычный_Зразок плану  blank plan_dod1_dfn" xfId="91"/>
    <cellStyle name="Followed Hyperlink" xfId="92"/>
    <cellStyle name="Підсумок" xfId="93"/>
    <cellStyle name="Плохой" xfId="94"/>
    <cellStyle name="Поганий" xfId="95"/>
    <cellStyle name="Пояснение" xfId="96"/>
    <cellStyle name="Примечание" xfId="97"/>
    <cellStyle name="Примітка" xfId="98"/>
    <cellStyle name="Percent" xfId="99"/>
    <cellStyle name="Процентный 2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ktor\perevirky\nav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96" t="s">
        <v>155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150"/>
      <c r="O1" s="150"/>
      <c r="P1" s="150"/>
      <c r="Q1" s="151"/>
      <c r="R1" s="396"/>
      <c r="S1" s="396"/>
      <c r="T1" s="396"/>
      <c r="U1" s="396"/>
      <c r="V1" s="396"/>
      <c r="W1" s="396"/>
      <c r="X1" s="396"/>
      <c r="Y1" s="396"/>
      <c r="Z1" s="396"/>
      <c r="AA1" s="149"/>
      <c r="AB1" s="149"/>
      <c r="AC1" s="396"/>
      <c r="AD1" s="396"/>
      <c r="AE1" s="396"/>
      <c r="AF1" s="396"/>
      <c r="AG1" s="396"/>
      <c r="AH1" s="396"/>
      <c r="AI1" s="396"/>
      <c r="AJ1" s="396"/>
      <c r="AK1" s="396"/>
      <c r="AL1" s="149"/>
      <c r="AM1" s="155"/>
      <c r="AN1" s="396"/>
      <c r="AO1" s="396"/>
      <c r="AP1" s="396"/>
      <c r="AQ1" s="396"/>
      <c r="AR1" s="396"/>
      <c r="AS1" s="396"/>
      <c r="AT1" s="396"/>
      <c r="AU1" s="396"/>
      <c r="AV1" s="39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148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156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134"/>
      <c r="AY2" s="391" t="s">
        <v>156</v>
      </c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88"/>
    </row>
    <row r="3" spans="1:63" ht="18">
      <c r="A3" s="403" t="s">
        <v>228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89"/>
      <c r="Q3" s="89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140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140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04" t="s">
        <v>158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89"/>
      <c r="Q4" s="89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147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154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87"/>
      <c r="AY4" s="87"/>
      <c r="AZ4" s="87"/>
      <c r="BA4" s="87"/>
      <c r="BB4" s="392" t="s">
        <v>225</v>
      </c>
      <c r="BC4" s="393"/>
      <c r="BD4" s="393"/>
      <c r="BE4" s="393"/>
      <c r="BF4" s="393"/>
      <c r="BG4" s="393"/>
      <c r="BH4" s="393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94" t="s">
        <v>227</v>
      </c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40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98" t="s">
        <v>169</v>
      </c>
      <c r="L14" s="399"/>
      <c r="M14" s="399"/>
      <c r="N14" s="400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98" t="s">
        <v>174</v>
      </c>
      <c r="AG14" s="399"/>
      <c r="AH14" s="399"/>
      <c r="AI14" s="399"/>
      <c r="AJ14" s="400"/>
      <c r="AK14" s="398" t="s">
        <v>175</v>
      </c>
      <c r="AL14" s="399"/>
      <c r="AM14" s="399"/>
      <c r="AN14" s="163"/>
      <c r="AO14" s="160" t="s">
        <v>176</v>
      </c>
      <c r="AP14" s="96"/>
      <c r="AQ14" s="96"/>
      <c r="AR14" s="96"/>
      <c r="AS14" s="398" t="s">
        <v>177</v>
      </c>
      <c r="AT14" s="399"/>
      <c r="AU14" s="399"/>
      <c r="AV14" s="399"/>
      <c r="AW14" s="400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88" t="s">
        <v>185</v>
      </c>
      <c r="BI14" s="388" t="s">
        <v>186</v>
      </c>
      <c r="BJ14" s="388" t="s">
        <v>166</v>
      </c>
      <c r="BK14" s="88"/>
    </row>
    <row r="15" spans="1:63" ht="13.5">
      <c r="A15" s="389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89"/>
      <c r="BI15" s="389"/>
      <c r="BJ15" s="389"/>
      <c r="BK15" s="88"/>
    </row>
    <row r="16" spans="1:63" ht="13.5">
      <c r="A16" s="389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89"/>
      <c r="BI16" s="389"/>
      <c r="BJ16" s="389"/>
      <c r="BK16" s="88"/>
    </row>
    <row r="17" spans="1:63" ht="14.25" thickBot="1">
      <c r="A17" s="390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90"/>
      <c r="BI17" s="390"/>
      <c r="BJ17" s="390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K14:AM14"/>
    <mergeCell ref="AS14:AW14"/>
    <mergeCell ref="AN3:AW3"/>
    <mergeCell ref="AC2:AL2"/>
    <mergeCell ref="AF14:AJ14"/>
    <mergeCell ref="AC1:AK1"/>
    <mergeCell ref="AC3:AL3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96" t="s">
        <v>155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150"/>
      <c r="O1" s="150"/>
      <c r="P1" s="150"/>
      <c r="Q1" s="151"/>
      <c r="R1" s="396"/>
      <c r="S1" s="396"/>
      <c r="T1" s="396"/>
      <c r="U1" s="396"/>
      <c r="V1" s="396"/>
      <c r="W1" s="396"/>
      <c r="X1" s="396"/>
      <c r="Y1" s="396"/>
      <c r="Z1" s="396"/>
      <c r="AA1" s="149"/>
      <c r="AB1" s="149"/>
      <c r="AC1" s="396"/>
      <c r="AD1" s="396"/>
      <c r="AE1" s="396"/>
      <c r="AF1" s="396"/>
      <c r="AG1" s="396"/>
      <c r="AH1" s="396"/>
      <c r="AI1" s="396"/>
      <c r="AJ1" s="396"/>
      <c r="AK1" s="396"/>
      <c r="AL1" s="149"/>
      <c r="AM1" s="155"/>
      <c r="AN1" s="396"/>
      <c r="AO1" s="396"/>
      <c r="AP1" s="396"/>
      <c r="AQ1" s="396"/>
      <c r="AR1" s="396"/>
      <c r="AS1" s="396"/>
      <c r="AT1" s="396"/>
      <c r="AU1" s="396"/>
      <c r="AV1" s="39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148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156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134"/>
      <c r="AY2" s="391" t="s">
        <v>156</v>
      </c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88"/>
    </row>
    <row r="3" spans="1:63" ht="18">
      <c r="A3" s="403" t="s">
        <v>247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89"/>
      <c r="Q3" s="89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140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140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04" t="s">
        <v>158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89"/>
      <c r="Q4" s="89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147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154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87"/>
      <c r="AY4" s="87"/>
      <c r="AZ4" s="87"/>
      <c r="BA4" s="87"/>
      <c r="BB4" s="392" t="s">
        <v>225</v>
      </c>
      <c r="BC4" s="393"/>
      <c r="BD4" s="393"/>
      <c r="BE4" s="393"/>
      <c r="BF4" s="393"/>
      <c r="BG4" s="393"/>
      <c r="BH4" s="393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94" t="s">
        <v>227</v>
      </c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0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98" t="s">
        <v>175</v>
      </c>
      <c r="AK14" s="399"/>
      <c r="AL14" s="399"/>
      <c r="AM14" s="399"/>
      <c r="AN14" s="400"/>
      <c r="AO14" s="96" t="s">
        <v>176</v>
      </c>
      <c r="AP14" s="96"/>
      <c r="AQ14" s="96"/>
      <c r="AR14" s="96"/>
      <c r="AS14" s="398" t="s">
        <v>177</v>
      </c>
      <c r="AT14" s="399"/>
      <c r="AU14" s="399"/>
      <c r="AV14" s="400"/>
      <c r="AW14" s="398" t="s">
        <v>178</v>
      </c>
      <c r="AX14" s="399"/>
      <c r="AY14" s="399"/>
      <c r="AZ14" s="399"/>
      <c r="BA14" s="400"/>
      <c r="BB14" s="96" t="s">
        <v>179</v>
      </c>
      <c r="BC14" s="388" t="s">
        <v>241</v>
      </c>
      <c r="BD14" s="388" t="s">
        <v>243</v>
      </c>
      <c r="BE14" s="388" t="s">
        <v>242</v>
      </c>
      <c r="BF14" s="408" t="s">
        <v>244</v>
      </c>
      <c r="BG14" s="388" t="s">
        <v>245</v>
      </c>
      <c r="BH14" s="388" t="s">
        <v>185</v>
      </c>
      <c r="BI14" s="388" t="s">
        <v>186</v>
      </c>
      <c r="BJ14" s="388" t="s">
        <v>166</v>
      </c>
      <c r="BK14" s="88"/>
    </row>
    <row r="15" spans="1:63" ht="13.5">
      <c r="A15" s="389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06"/>
      <c r="BD15" s="406"/>
      <c r="BE15" s="406"/>
      <c r="BF15" s="409"/>
      <c r="BG15" s="406"/>
      <c r="BH15" s="389"/>
      <c r="BI15" s="389"/>
      <c r="BJ15" s="389"/>
      <c r="BK15" s="88"/>
    </row>
    <row r="16" spans="1:63" ht="13.5">
      <c r="A16" s="389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06"/>
      <c r="BD16" s="406"/>
      <c r="BE16" s="406"/>
      <c r="BF16" s="409"/>
      <c r="BG16" s="406"/>
      <c r="BH16" s="389"/>
      <c r="BI16" s="389"/>
      <c r="BJ16" s="389"/>
      <c r="BK16" s="88"/>
    </row>
    <row r="17" spans="1:63" ht="15" customHeight="1" thickBot="1">
      <c r="A17" s="390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07"/>
      <c r="BD17" s="407"/>
      <c r="BE17" s="407"/>
      <c r="BF17" s="410"/>
      <c r="BG17" s="407"/>
      <c r="BH17" s="390"/>
      <c r="BI17" s="390"/>
      <c r="BJ17" s="390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J14:BJ17"/>
    <mergeCell ref="AY2:BJ2"/>
    <mergeCell ref="BB4:BH4"/>
    <mergeCell ref="BH14:BH17"/>
    <mergeCell ref="BI14:BI17"/>
    <mergeCell ref="T9:AZ9"/>
    <mergeCell ref="BE14:BE17"/>
    <mergeCell ref="BG14:BG17"/>
    <mergeCell ref="BF14:BF17"/>
    <mergeCell ref="AN2:AW2"/>
    <mergeCell ref="AC1:AK1"/>
    <mergeCell ref="AW14:BA14"/>
    <mergeCell ref="AJ14:AN14"/>
    <mergeCell ref="AS14:AV14"/>
    <mergeCell ref="AC4:AL4"/>
    <mergeCell ref="AN4:AW4"/>
    <mergeCell ref="AN3:AW3"/>
    <mergeCell ref="AC3:AL3"/>
    <mergeCell ref="AC2:AL2"/>
    <mergeCell ref="AN1:AV1"/>
    <mergeCell ref="BC14:BC17"/>
    <mergeCell ref="BD14:BD17"/>
    <mergeCell ref="A14:A17"/>
    <mergeCell ref="B1:M1"/>
    <mergeCell ref="R1:Z1"/>
    <mergeCell ref="A3:O3"/>
    <mergeCell ref="A4:O4"/>
    <mergeCell ref="R2:AA2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5"/>
  <sheetViews>
    <sheetView tabSelected="1" view="pageBreakPreview" zoomScale="60" zoomScaleNormal="60" zoomScalePageLayoutView="0" workbookViewId="0" topLeftCell="A1">
      <selection activeCell="AI21" sqref="AI21"/>
    </sheetView>
  </sheetViews>
  <sheetFormatPr defaultColWidth="8.00390625" defaultRowHeight="12.75"/>
  <cols>
    <col min="1" max="1" width="3.375" style="231" customWidth="1"/>
    <col min="2" max="5" width="2.625" style="231" customWidth="1"/>
    <col min="6" max="6" width="3.125" style="231" customWidth="1"/>
    <col min="7" max="9" width="2.625" style="231" customWidth="1"/>
    <col min="10" max="10" width="3.125" style="231" customWidth="1"/>
    <col min="11" max="18" width="2.625" style="231" customWidth="1"/>
    <col min="19" max="19" width="3.125" style="231" customWidth="1"/>
    <col min="20" max="22" width="2.625" style="231" customWidth="1"/>
    <col min="23" max="23" width="3.125" style="231" customWidth="1"/>
    <col min="24" max="26" width="2.625" style="231" customWidth="1"/>
    <col min="27" max="27" width="3.125" style="231" customWidth="1"/>
    <col min="28" max="31" width="2.625" style="231" customWidth="1"/>
    <col min="32" max="32" width="3.125" style="231" customWidth="1"/>
    <col min="33" max="35" width="2.625" style="231" customWidth="1"/>
    <col min="36" max="36" width="3.125" style="231" customWidth="1"/>
    <col min="37" max="44" width="2.625" style="231" customWidth="1"/>
    <col min="45" max="45" width="3.125" style="231" customWidth="1"/>
    <col min="46" max="48" width="2.625" style="231" customWidth="1"/>
    <col min="49" max="49" width="3.125" style="231" customWidth="1"/>
    <col min="50" max="53" width="2.625" style="231" customWidth="1"/>
    <col min="54" max="54" width="5.875" style="231" customWidth="1"/>
    <col min="55" max="55" width="5.50390625" style="231" customWidth="1"/>
    <col min="56" max="59" width="4.375" style="231" customWidth="1"/>
    <col min="60" max="60" width="5.875" style="231" customWidth="1"/>
    <col min="61" max="61" width="8.50390625" style="231" customWidth="1"/>
    <col min="62" max="62" width="8.00390625" style="231" customWidth="1"/>
    <col min="63" max="16384" width="8.00390625" style="231" customWidth="1"/>
  </cols>
  <sheetData>
    <row r="1" spans="55:61" ht="24" customHeight="1">
      <c r="BC1" s="413"/>
      <c r="BD1" s="413"/>
      <c r="BE1" s="413"/>
      <c r="BF1" s="413"/>
      <c r="BG1" s="413"/>
      <c r="BH1" s="413"/>
      <c r="BI1" s="413"/>
    </row>
    <row r="2" spans="1:61" s="235" customFormat="1" ht="18" customHeight="1">
      <c r="A2" s="232"/>
      <c r="B2" s="233"/>
      <c r="C2" s="233"/>
      <c r="D2" s="233"/>
      <c r="E2" s="233"/>
      <c r="F2" s="233"/>
      <c r="G2" s="233"/>
      <c r="H2" s="414" t="s">
        <v>292</v>
      </c>
      <c r="I2" s="414"/>
      <c r="J2" s="414"/>
      <c r="K2" s="414"/>
      <c r="L2" s="414"/>
      <c r="M2" s="414"/>
      <c r="N2" s="414"/>
      <c r="O2" s="414"/>
      <c r="P2" s="233"/>
      <c r="Q2" s="233"/>
      <c r="R2" s="233"/>
      <c r="S2" s="233"/>
      <c r="T2" s="233"/>
      <c r="U2" s="233"/>
      <c r="V2" s="233"/>
      <c r="W2" s="233"/>
      <c r="X2" s="233"/>
      <c r="AF2" s="236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5"/>
      <c r="BC2" s="415"/>
      <c r="BD2" s="415"/>
      <c r="BE2" s="415"/>
      <c r="BF2" s="415"/>
      <c r="BG2" s="415"/>
      <c r="BH2" s="415"/>
      <c r="BI2" s="415"/>
    </row>
    <row r="3" spans="1:61" s="235" customFormat="1" ht="20.25" customHeight="1">
      <c r="A3" s="232"/>
      <c r="B3" s="411" t="s">
        <v>317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AQ3" s="412" t="s">
        <v>345</v>
      </c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</row>
    <row r="4" spans="1:61" s="235" customFormat="1" ht="32.25" customHeight="1">
      <c r="A4" s="232"/>
      <c r="B4" s="411" t="s">
        <v>318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AQ4" s="412" t="s">
        <v>342</v>
      </c>
      <c r="AR4" s="412"/>
      <c r="AS4" s="412"/>
      <c r="AT4" s="412"/>
      <c r="AU4" s="412"/>
      <c r="AV4" s="412"/>
      <c r="AW4" s="412"/>
      <c r="AX4" s="417" t="s">
        <v>413</v>
      </c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</row>
    <row r="5" spans="1:61" s="235" customFormat="1" ht="19.5" customHeight="1">
      <c r="A5" s="232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AM5" s="237"/>
      <c r="AQ5" s="419" t="s">
        <v>319</v>
      </c>
      <c r="AR5" s="419"/>
      <c r="AS5" s="419"/>
      <c r="AT5" s="419"/>
      <c r="AU5" s="419"/>
      <c r="AV5" s="419"/>
      <c r="AW5" s="419"/>
      <c r="AX5" s="419" t="s">
        <v>346</v>
      </c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</row>
    <row r="6" spans="1:61" s="235" customFormat="1" ht="26.25" customHeight="1">
      <c r="A6" s="232"/>
      <c r="B6" s="420" t="s">
        <v>320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AQ6" s="238"/>
      <c r="AR6" s="238"/>
      <c r="AS6" s="238"/>
      <c r="AT6" s="238"/>
      <c r="AU6" s="238"/>
      <c r="AV6" s="238"/>
      <c r="AW6" s="238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</row>
    <row r="7" spans="1:61" s="235" customFormat="1" ht="36.75" customHeight="1">
      <c r="A7" s="232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</row>
    <row r="8" spans="1:61" s="235" customFormat="1" ht="21.75" customHeight="1">
      <c r="A8" s="232"/>
      <c r="B8" s="420" t="s">
        <v>347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</row>
    <row r="9" spans="1:61" s="235" customFormat="1" ht="24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AP9" s="243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</row>
    <row r="10" spans="2:61" s="235" customFormat="1" ht="24">
      <c r="B10" s="244"/>
      <c r="C10" s="245"/>
      <c r="D10" s="246"/>
      <c r="E10" s="247"/>
      <c r="F10" s="248"/>
      <c r="G10" s="247"/>
      <c r="H10" s="247"/>
      <c r="I10" s="247"/>
      <c r="J10" s="247"/>
      <c r="K10" s="247"/>
      <c r="L10" s="246"/>
      <c r="M10" s="246"/>
      <c r="N10" s="246"/>
      <c r="O10" s="246"/>
      <c r="P10" s="246"/>
      <c r="AP10" s="243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</row>
    <row r="11" spans="2:52" s="249" customFormat="1" ht="16.5">
      <c r="B11" s="250"/>
      <c r="C11" s="251"/>
      <c r="D11" s="252"/>
      <c r="E11" s="253"/>
      <c r="F11" s="254"/>
      <c r="G11" s="253"/>
      <c r="H11" s="253"/>
      <c r="I11" s="253"/>
      <c r="J11" s="253"/>
      <c r="K11" s="253"/>
      <c r="L11" s="252"/>
      <c r="M11" s="252"/>
      <c r="N11" s="252"/>
      <c r="O11" s="252"/>
      <c r="P11" s="252"/>
      <c r="AZ11" s="255"/>
    </row>
    <row r="12" spans="2:52" s="249" customFormat="1" ht="18">
      <c r="B12" s="250"/>
      <c r="C12" s="251"/>
      <c r="D12" s="252"/>
      <c r="E12" s="253"/>
      <c r="F12" s="254"/>
      <c r="G12" s="253"/>
      <c r="H12" s="253"/>
      <c r="I12" s="253"/>
      <c r="J12" s="253"/>
      <c r="K12" s="253"/>
      <c r="L12" s="252"/>
      <c r="M12" s="252"/>
      <c r="N12" s="252"/>
      <c r="O12" s="252"/>
      <c r="P12" s="252"/>
      <c r="R12" s="416" t="s">
        <v>291</v>
      </c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255"/>
    </row>
    <row r="13" spans="18:20" s="235" customFormat="1" ht="24.75" customHeight="1">
      <c r="R13" s="256" t="s">
        <v>321</v>
      </c>
      <c r="T13" s="256"/>
    </row>
    <row r="14" spans="27:43" s="235" customFormat="1" ht="30" customHeight="1">
      <c r="AA14" s="257"/>
      <c r="AB14" s="428" t="s">
        <v>215</v>
      </c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</row>
    <row r="15" spans="13:54" s="235" customFormat="1" ht="21">
      <c r="M15" s="429" t="s">
        <v>322</v>
      </c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</row>
    <row r="16" spans="13:54" s="235" customFormat="1" ht="21">
      <c r="M16" s="430" t="s">
        <v>343</v>
      </c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</row>
    <row r="17" spans="13:54" s="235" customFormat="1" ht="21">
      <c r="M17" s="430" t="s">
        <v>344</v>
      </c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</row>
    <row r="18" spans="13:54" s="235" customFormat="1" ht="21">
      <c r="M18" s="430" t="s">
        <v>398</v>
      </c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</row>
    <row r="19" spans="13:54" s="235" customFormat="1" ht="21"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</row>
    <row r="20" spans="13:54" s="235" customFormat="1" ht="21">
      <c r="M20" s="431" t="s">
        <v>415</v>
      </c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</row>
    <row r="21" spans="1:63" s="235" customFormat="1" ht="34.5" customHeight="1">
      <c r="A21" s="258" t="s">
        <v>323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432" t="s">
        <v>324</v>
      </c>
      <c r="BC21" s="432"/>
      <c r="BD21" s="432"/>
      <c r="BE21" s="432"/>
      <c r="BF21" s="432"/>
      <c r="BG21" s="432"/>
      <c r="BH21" s="432"/>
      <c r="BI21" s="432"/>
      <c r="BJ21" s="246"/>
      <c r="BK21" s="246"/>
    </row>
    <row r="22" spans="1:63" s="234" customFormat="1" ht="30" customHeight="1">
      <c r="A22" s="433" t="s">
        <v>325</v>
      </c>
      <c r="B22" s="436" t="s">
        <v>167</v>
      </c>
      <c r="C22" s="437"/>
      <c r="D22" s="437"/>
      <c r="E22" s="438"/>
      <c r="F22" s="260"/>
      <c r="G22" s="436" t="s">
        <v>168</v>
      </c>
      <c r="H22" s="437"/>
      <c r="I22" s="438"/>
      <c r="J22" s="260"/>
      <c r="K22" s="436" t="s">
        <v>169</v>
      </c>
      <c r="L22" s="437"/>
      <c r="M22" s="437"/>
      <c r="N22" s="438"/>
      <c r="O22" s="436" t="s">
        <v>170</v>
      </c>
      <c r="P22" s="437"/>
      <c r="Q22" s="437"/>
      <c r="R22" s="438"/>
      <c r="S22" s="260"/>
      <c r="T22" s="436" t="s">
        <v>171</v>
      </c>
      <c r="U22" s="437"/>
      <c r="V22" s="438"/>
      <c r="W22" s="260"/>
      <c r="X22" s="436" t="s">
        <v>172</v>
      </c>
      <c r="Y22" s="437"/>
      <c r="Z22" s="438"/>
      <c r="AA22" s="260"/>
      <c r="AB22" s="436" t="s">
        <v>173</v>
      </c>
      <c r="AC22" s="437"/>
      <c r="AD22" s="437"/>
      <c r="AE22" s="438"/>
      <c r="AF22" s="260"/>
      <c r="AG22" s="436" t="s">
        <v>174</v>
      </c>
      <c r="AH22" s="437"/>
      <c r="AI22" s="438"/>
      <c r="AJ22" s="260"/>
      <c r="AK22" s="436" t="s">
        <v>175</v>
      </c>
      <c r="AL22" s="437"/>
      <c r="AM22" s="437"/>
      <c r="AN22" s="438"/>
      <c r="AO22" s="436" t="s">
        <v>176</v>
      </c>
      <c r="AP22" s="437"/>
      <c r="AQ22" s="437"/>
      <c r="AR22" s="438"/>
      <c r="AS22" s="260"/>
      <c r="AT22" s="436" t="s">
        <v>177</v>
      </c>
      <c r="AU22" s="437"/>
      <c r="AV22" s="438"/>
      <c r="AW22" s="260"/>
      <c r="AX22" s="436" t="s">
        <v>178</v>
      </c>
      <c r="AY22" s="437"/>
      <c r="AZ22" s="437"/>
      <c r="BA22" s="438"/>
      <c r="BB22" s="425" t="s">
        <v>326</v>
      </c>
      <c r="BC22" s="425" t="s">
        <v>327</v>
      </c>
      <c r="BD22" s="425" t="s">
        <v>328</v>
      </c>
      <c r="BE22" s="425" t="s">
        <v>329</v>
      </c>
      <c r="BF22" s="425" t="s">
        <v>330</v>
      </c>
      <c r="BG22" s="422" t="s">
        <v>331</v>
      </c>
      <c r="BH22" s="425" t="s">
        <v>185</v>
      </c>
      <c r="BI22" s="425" t="s">
        <v>186</v>
      </c>
      <c r="BJ22" s="240"/>
      <c r="BK22" s="240"/>
    </row>
    <row r="23" spans="1:63" s="234" customFormat="1" ht="13.5" customHeight="1">
      <c r="A23" s="434"/>
      <c r="B23" s="261"/>
      <c r="C23" s="261"/>
      <c r="D23" s="261"/>
      <c r="E23" s="261"/>
      <c r="F23" s="262">
        <v>29</v>
      </c>
      <c r="G23" s="261"/>
      <c r="H23" s="261"/>
      <c r="I23" s="261"/>
      <c r="J23" s="262">
        <v>27</v>
      </c>
      <c r="K23" s="261"/>
      <c r="L23" s="261"/>
      <c r="M23" s="261"/>
      <c r="N23" s="261"/>
      <c r="O23" s="261"/>
      <c r="P23" s="261"/>
      <c r="Q23" s="261"/>
      <c r="R23" s="261"/>
      <c r="S23" s="262">
        <v>29</v>
      </c>
      <c r="T23" s="261"/>
      <c r="U23" s="261"/>
      <c r="V23" s="261"/>
      <c r="W23" s="262">
        <v>26</v>
      </c>
      <c r="X23" s="261"/>
      <c r="Y23" s="261"/>
      <c r="Z23" s="261"/>
      <c r="AA23" s="262">
        <v>23</v>
      </c>
      <c r="AB23" s="261"/>
      <c r="AC23" s="261"/>
      <c r="AD23" s="261"/>
      <c r="AE23" s="261"/>
      <c r="AF23" s="262">
        <v>30</v>
      </c>
      <c r="AG23" s="261"/>
      <c r="AH23" s="261"/>
      <c r="AI23" s="261"/>
      <c r="AJ23" s="262">
        <v>27</v>
      </c>
      <c r="AK23" s="261"/>
      <c r="AL23" s="261"/>
      <c r="AM23" s="261"/>
      <c r="AN23" s="261"/>
      <c r="AO23" s="261"/>
      <c r="AP23" s="261"/>
      <c r="AQ23" s="261"/>
      <c r="AR23" s="261"/>
      <c r="AS23" s="262">
        <v>29</v>
      </c>
      <c r="AT23" s="263"/>
      <c r="AU23" s="261"/>
      <c r="AV23" s="261"/>
      <c r="AW23" s="262">
        <v>27</v>
      </c>
      <c r="AX23" s="261"/>
      <c r="AY23" s="261"/>
      <c r="AZ23" s="261"/>
      <c r="BA23" s="261"/>
      <c r="BB23" s="426"/>
      <c r="BC23" s="426"/>
      <c r="BD23" s="426"/>
      <c r="BE23" s="426"/>
      <c r="BF23" s="426"/>
      <c r="BG23" s="423"/>
      <c r="BH23" s="426"/>
      <c r="BI23" s="426"/>
      <c r="BJ23" s="240"/>
      <c r="BK23" s="240"/>
    </row>
    <row r="24" spans="1:63" s="234" customFormat="1" ht="13.5" customHeight="1">
      <c r="A24" s="434"/>
      <c r="B24" s="264"/>
      <c r="C24" s="264"/>
      <c r="D24" s="264"/>
      <c r="E24" s="264"/>
      <c r="F24" s="265" t="s">
        <v>332</v>
      </c>
      <c r="G24" s="264"/>
      <c r="H24" s="264"/>
      <c r="I24" s="264"/>
      <c r="J24" s="265" t="s">
        <v>187</v>
      </c>
      <c r="K24" s="264"/>
      <c r="L24" s="264"/>
      <c r="M24" s="264"/>
      <c r="N24" s="264"/>
      <c r="O24" s="264"/>
      <c r="P24" s="264"/>
      <c r="Q24" s="264"/>
      <c r="R24" s="264"/>
      <c r="S24" s="265" t="s">
        <v>333</v>
      </c>
      <c r="T24" s="264"/>
      <c r="U24" s="264"/>
      <c r="V24" s="264"/>
      <c r="W24" s="265" t="s">
        <v>294</v>
      </c>
      <c r="X24" s="264"/>
      <c r="Y24" s="264"/>
      <c r="Z24" s="264"/>
      <c r="AA24" s="265" t="s">
        <v>188</v>
      </c>
      <c r="AB24" s="264"/>
      <c r="AC24" s="264"/>
      <c r="AD24" s="264"/>
      <c r="AE24" s="264"/>
      <c r="AF24" s="265" t="s">
        <v>334</v>
      </c>
      <c r="AG24" s="264"/>
      <c r="AH24" s="264"/>
      <c r="AI24" s="264"/>
      <c r="AJ24" s="265" t="s">
        <v>335</v>
      </c>
      <c r="AK24" s="264"/>
      <c r="AL24" s="264"/>
      <c r="AM24" s="264"/>
      <c r="AN24" s="264"/>
      <c r="AO24" s="264"/>
      <c r="AP24" s="264"/>
      <c r="AQ24" s="264"/>
      <c r="AR24" s="264"/>
      <c r="AS24" s="265" t="s">
        <v>204</v>
      </c>
      <c r="AT24" s="264"/>
      <c r="AU24" s="264"/>
      <c r="AV24" s="264"/>
      <c r="AW24" s="265" t="s">
        <v>336</v>
      </c>
      <c r="AX24" s="264"/>
      <c r="AY24" s="264"/>
      <c r="AZ24" s="264"/>
      <c r="BA24" s="264"/>
      <c r="BB24" s="426"/>
      <c r="BC24" s="426"/>
      <c r="BD24" s="426"/>
      <c r="BE24" s="426"/>
      <c r="BF24" s="426"/>
      <c r="BG24" s="423"/>
      <c r="BH24" s="426"/>
      <c r="BI24" s="426"/>
      <c r="BJ24" s="240"/>
      <c r="BK24" s="240"/>
    </row>
    <row r="25" spans="1:63" s="268" customFormat="1" ht="13.5" customHeight="1">
      <c r="A25" s="434"/>
      <c r="B25" s="266">
        <v>1</v>
      </c>
      <c r="C25" s="266">
        <v>8</v>
      </c>
      <c r="D25" s="266">
        <v>15</v>
      </c>
      <c r="E25" s="266">
        <v>22</v>
      </c>
      <c r="F25" s="262">
        <v>5</v>
      </c>
      <c r="G25" s="266">
        <v>6</v>
      </c>
      <c r="H25" s="266">
        <v>13</v>
      </c>
      <c r="I25" s="266">
        <v>20</v>
      </c>
      <c r="J25" s="262">
        <v>2</v>
      </c>
      <c r="K25" s="266">
        <v>3</v>
      </c>
      <c r="L25" s="266">
        <v>10</v>
      </c>
      <c r="M25" s="266">
        <v>17</v>
      </c>
      <c r="N25" s="266">
        <v>24</v>
      </c>
      <c r="O25" s="266">
        <v>1</v>
      </c>
      <c r="P25" s="266">
        <v>8</v>
      </c>
      <c r="Q25" s="266">
        <v>15</v>
      </c>
      <c r="R25" s="266">
        <v>22</v>
      </c>
      <c r="S25" s="262">
        <v>4</v>
      </c>
      <c r="T25" s="266">
        <v>5</v>
      </c>
      <c r="U25" s="266">
        <v>12</v>
      </c>
      <c r="V25" s="266">
        <v>19</v>
      </c>
      <c r="W25" s="262">
        <v>1</v>
      </c>
      <c r="X25" s="266">
        <v>2</v>
      </c>
      <c r="Y25" s="266">
        <v>9</v>
      </c>
      <c r="Z25" s="266">
        <v>16</v>
      </c>
      <c r="AA25" s="262">
        <v>1</v>
      </c>
      <c r="AB25" s="266">
        <v>2</v>
      </c>
      <c r="AC25" s="266">
        <v>9</v>
      </c>
      <c r="AD25" s="266">
        <v>16</v>
      </c>
      <c r="AE25" s="266">
        <v>23</v>
      </c>
      <c r="AF25" s="262">
        <v>5</v>
      </c>
      <c r="AG25" s="266">
        <v>6</v>
      </c>
      <c r="AH25" s="266">
        <v>13</v>
      </c>
      <c r="AI25" s="266">
        <v>20</v>
      </c>
      <c r="AJ25" s="262">
        <v>3</v>
      </c>
      <c r="AK25" s="266">
        <v>4</v>
      </c>
      <c r="AL25" s="266">
        <v>11</v>
      </c>
      <c r="AM25" s="266">
        <v>18</v>
      </c>
      <c r="AN25" s="266">
        <v>25</v>
      </c>
      <c r="AO25" s="266">
        <v>1</v>
      </c>
      <c r="AP25" s="266">
        <v>8</v>
      </c>
      <c r="AQ25" s="266">
        <v>15</v>
      </c>
      <c r="AR25" s="266">
        <v>22</v>
      </c>
      <c r="AS25" s="262">
        <v>5</v>
      </c>
      <c r="AT25" s="266">
        <v>6</v>
      </c>
      <c r="AU25" s="266">
        <v>13</v>
      </c>
      <c r="AV25" s="266">
        <v>20</v>
      </c>
      <c r="AW25" s="262">
        <v>1</v>
      </c>
      <c r="AX25" s="266">
        <v>2</v>
      </c>
      <c r="AY25" s="266">
        <v>9</v>
      </c>
      <c r="AZ25" s="266">
        <v>16</v>
      </c>
      <c r="BA25" s="266">
        <v>23</v>
      </c>
      <c r="BB25" s="426"/>
      <c r="BC25" s="426"/>
      <c r="BD25" s="426"/>
      <c r="BE25" s="426"/>
      <c r="BF25" s="426"/>
      <c r="BG25" s="423"/>
      <c r="BH25" s="426"/>
      <c r="BI25" s="426"/>
      <c r="BJ25" s="267"/>
      <c r="BK25" s="267"/>
    </row>
    <row r="26" spans="1:63" s="268" customFormat="1" ht="21.75" customHeight="1">
      <c r="A26" s="435"/>
      <c r="B26" s="269">
        <v>7</v>
      </c>
      <c r="C26" s="269">
        <v>14</v>
      </c>
      <c r="D26" s="269">
        <v>21</v>
      </c>
      <c r="E26" s="269">
        <v>29</v>
      </c>
      <c r="F26" s="270" t="s">
        <v>187</v>
      </c>
      <c r="G26" s="269">
        <v>12</v>
      </c>
      <c r="H26" s="269">
        <v>19</v>
      </c>
      <c r="I26" s="269">
        <v>26</v>
      </c>
      <c r="J26" s="270" t="s">
        <v>337</v>
      </c>
      <c r="K26" s="269">
        <v>9</v>
      </c>
      <c r="L26" s="269">
        <v>16</v>
      </c>
      <c r="M26" s="269">
        <v>23</v>
      </c>
      <c r="N26" s="269">
        <v>30</v>
      </c>
      <c r="O26" s="269">
        <v>7</v>
      </c>
      <c r="P26" s="269">
        <v>14</v>
      </c>
      <c r="Q26" s="269">
        <v>21</v>
      </c>
      <c r="R26" s="269">
        <v>28</v>
      </c>
      <c r="S26" s="270" t="s">
        <v>294</v>
      </c>
      <c r="T26" s="269">
        <v>11</v>
      </c>
      <c r="U26" s="269">
        <v>18</v>
      </c>
      <c r="V26" s="269">
        <v>25</v>
      </c>
      <c r="W26" s="270" t="s">
        <v>188</v>
      </c>
      <c r="X26" s="269">
        <v>8</v>
      </c>
      <c r="Y26" s="269">
        <v>15</v>
      </c>
      <c r="Z26" s="269">
        <v>22</v>
      </c>
      <c r="AA26" s="270" t="s">
        <v>334</v>
      </c>
      <c r="AB26" s="269">
        <v>8</v>
      </c>
      <c r="AC26" s="269">
        <v>15</v>
      </c>
      <c r="AD26" s="269">
        <v>22</v>
      </c>
      <c r="AE26" s="269">
        <v>29</v>
      </c>
      <c r="AF26" s="270" t="s">
        <v>335</v>
      </c>
      <c r="AG26" s="269">
        <v>12</v>
      </c>
      <c r="AH26" s="269">
        <v>19</v>
      </c>
      <c r="AI26" s="269">
        <v>26</v>
      </c>
      <c r="AJ26" s="270" t="s">
        <v>195</v>
      </c>
      <c r="AK26" s="269">
        <v>10</v>
      </c>
      <c r="AL26" s="269">
        <v>17</v>
      </c>
      <c r="AM26" s="269">
        <v>24</v>
      </c>
      <c r="AN26" s="269">
        <v>31</v>
      </c>
      <c r="AO26" s="269">
        <v>7</v>
      </c>
      <c r="AP26" s="269">
        <v>14</v>
      </c>
      <c r="AQ26" s="269">
        <v>21</v>
      </c>
      <c r="AR26" s="269">
        <v>28</v>
      </c>
      <c r="AS26" s="270" t="s">
        <v>336</v>
      </c>
      <c r="AT26" s="269">
        <v>12</v>
      </c>
      <c r="AU26" s="269">
        <v>19</v>
      </c>
      <c r="AV26" s="269">
        <v>26</v>
      </c>
      <c r="AW26" s="270" t="s">
        <v>196</v>
      </c>
      <c r="AX26" s="269">
        <v>8</v>
      </c>
      <c r="AY26" s="269">
        <v>15</v>
      </c>
      <c r="AZ26" s="269">
        <v>22</v>
      </c>
      <c r="BA26" s="269">
        <v>31</v>
      </c>
      <c r="BB26" s="427"/>
      <c r="BC26" s="427"/>
      <c r="BD26" s="427"/>
      <c r="BE26" s="427"/>
      <c r="BF26" s="427"/>
      <c r="BG26" s="424"/>
      <c r="BH26" s="427"/>
      <c r="BI26" s="427"/>
      <c r="BJ26" s="267"/>
      <c r="BK26" s="267"/>
    </row>
    <row r="27" spans="1:63" s="268" customFormat="1" ht="18.75" customHeight="1">
      <c r="A27" s="199"/>
      <c r="B27" s="269">
        <v>1</v>
      </c>
      <c r="C27" s="269">
        <v>2</v>
      </c>
      <c r="D27" s="269">
        <v>3</v>
      </c>
      <c r="E27" s="269">
        <v>4</v>
      </c>
      <c r="F27" s="269">
        <v>5</v>
      </c>
      <c r="G27" s="269">
        <v>6</v>
      </c>
      <c r="H27" s="269">
        <v>7</v>
      </c>
      <c r="I27" s="269">
        <v>8</v>
      </c>
      <c r="J27" s="269">
        <v>9</v>
      </c>
      <c r="K27" s="269">
        <v>10</v>
      </c>
      <c r="L27" s="269">
        <v>11</v>
      </c>
      <c r="M27" s="269">
        <v>12</v>
      </c>
      <c r="N27" s="269">
        <v>13</v>
      </c>
      <c r="O27" s="269">
        <v>14</v>
      </c>
      <c r="P27" s="269">
        <v>15</v>
      </c>
      <c r="Q27" s="269">
        <v>16</v>
      </c>
      <c r="R27" s="269">
        <v>17</v>
      </c>
      <c r="S27" s="269">
        <v>18</v>
      </c>
      <c r="T27" s="269">
        <v>19</v>
      </c>
      <c r="U27" s="269">
        <v>20</v>
      </c>
      <c r="V27" s="269">
        <v>21</v>
      </c>
      <c r="W27" s="269">
        <v>22</v>
      </c>
      <c r="X27" s="269">
        <v>23</v>
      </c>
      <c r="Y27" s="269">
        <v>24</v>
      </c>
      <c r="Z27" s="269">
        <v>25</v>
      </c>
      <c r="AA27" s="269">
        <v>26</v>
      </c>
      <c r="AB27" s="269">
        <v>27</v>
      </c>
      <c r="AC27" s="269">
        <v>28</v>
      </c>
      <c r="AD27" s="269">
        <v>29</v>
      </c>
      <c r="AE27" s="269">
        <v>30</v>
      </c>
      <c r="AF27" s="269">
        <v>31</v>
      </c>
      <c r="AG27" s="269">
        <v>32</v>
      </c>
      <c r="AH27" s="269">
        <v>33</v>
      </c>
      <c r="AI27" s="269">
        <v>34</v>
      </c>
      <c r="AJ27" s="269">
        <v>35</v>
      </c>
      <c r="AK27" s="269">
        <v>36</v>
      </c>
      <c r="AL27" s="269">
        <v>37</v>
      </c>
      <c r="AM27" s="269">
        <v>38</v>
      </c>
      <c r="AN27" s="269">
        <v>39</v>
      </c>
      <c r="AO27" s="269">
        <v>40</v>
      </c>
      <c r="AP27" s="269">
        <v>41</v>
      </c>
      <c r="AQ27" s="269">
        <v>42</v>
      </c>
      <c r="AR27" s="269">
        <v>43</v>
      </c>
      <c r="AS27" s="269">
        <v>44</v>
      </c>
      <c r="AT27" s="269">
        <v>45</v>
      </c>
      <c r="AU27" s="269">
        <v>46</v>
      </c>
      <c r="AV27" s="269">
        <v>47</v>
      </c>
      <c r="AW27" s="269">
        <v>48</v>
      </c>
      <c r="AX27" s="269">
        <v>49</v>
      </c>
      <c r="AY27" s="269">
        <v>50</v>
      </c>
      <c r="AZ27" s="269">
        <v>51</v>
      </c>
      <c r="BA27" s="269">
        <v>52</v>
      </c>
      <c r="BB27" s="259"/>
      <c r="BC27" s="259"/>
      <c r="BD27" s="259"/>
      <c r="BE27" s="259"/>
      <c r="BF27" s="259"/>
      <c r="BG27" s="259"/>
      <c r="BH27" s="259"/>
      <c r="BI27" s="259"/>
      <c r="BJ27" s="267"/>
      <c r="BK27" s="267"/>
    </row>
    <row r="28" spans="1:63" s="280" customFormat="1" ht="22.5">
      <c r="A28" s="271" t="s">
        <v>294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3" t="s">
        <v>216</v>
      </c>
      <c r="U28" s="273" t="s">
        <v>216</v>
      </c>
      <c r="V28" s="273" t="s">
        <v>338</v>
      </c>
      <c r="W28" s="273" t="s">
        <v>338</v>
      </c>
      <c r="X28" s="274" t="s">
        <v>293</v>
      </c>
      <c r="Y28" s="195" t="s">
        <v>293</v>
      </c>
      <c r="Z28" s="195" t="s">
        <v>293</v>
      </c>
      <c r="AA28" s="195" t="s">
        <v>293</v>
      </c>
      <c r="AB28" s="195" t="s">
        <v>293</v>
      </c>
      <c r="AC28" s="195" t="s">
        <v>293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275"/>
      <c r="AO28" s="275"/>
      <c r="AP28" s="275" t="s">
        <v>216</v>
      </c>
      <c r="AQ28" s="275" t="s">
        <v>216</v>
      </c>
      <c r="AR28" s="275" t="s">
        <v>216</v>
      </c>
      <c r="AS28" s="277" t="s">
        <v>338</v>
      </c>
      <c r="AT28" s="277" t="s">
        <v>338</v>
      </c>
      <c r="AU28" s="277" t="s">
        <v>338</v>
      </c>
      <c r="AV28" s="277" t="s">
        <v>338</v>
      </c>
      <c r="AW28" s="277" t="s">
        <v>338</v>
      </c>
      <c r="AX28" s="277" t="s">
        <v>338</v>
      </c>
      <c r="AY28" s="277" t="s">
        <v>338</v>
      </c>
      <c r="AZ28" s="277" t="s">
        <v>338</v>
      </c>
      <c r="BA28" s="277" t="s">
        <v>338</v>
      </c>
      <c r="BB28" s="278">
        <v>30</v>
      </c>
      <c r="BC28" s="278">
        <v>5</v>
      </c>
      <c r="BD28" s="278"/>
      <c r="BE28" s="278">
        <v>6</v>
      </c>
      <c r="BF28" s="278"/>
      <c r="BG28" s="278"/>
      <c r="BH28" s="278">
        <v>11</v>
      </c>
      <c r="BI28" s="277">
        <f>SUM(BB28:BH28)</f>
        <v>52</v>
      </c>
      <c r="BJ28" s="279"/>
      <c r="BK28" s="279"/>
    </row>
    <row r="29" spans="1:63" s="280" customFormat="1" ht="22.5">
      <c r="A29" s="271" t="s">
        <v>188</v>
      </c>
      <c r="B29" s="195"/>
      <c r="C29" s="195" t="s">
        <v>414</v>
      </c>
      <c r="D29" s="195" t="s">
        <v>414</v>
      </c>
      <c r="E29" s="195" t="s">
        <v>414</v>
      </c>
      <c r="F29" s="195" t="s">
        <v>414</v>
      </c>
      <c r="G29" s="195" t="s">
        <v>414</v>
      </c>
      <c r="H29" s="195" t="s">
        <v>414</v>
      </c>
      <c r="I29" s="195"/>
      <c r="J29" s="195"/>
      <c r="K29" s="276"/>
      <c r="L29" s="276"/>
      <c r="M29" s="276"/>
      <c r="N29" s="273"/>
      <c r="O29" s="352" t="s">
        <v>289</v>
      </c>
      <c r="P29" s="352" t="s">
        <v>289</v>
      </c>
      <c r="Q29" s="352" t="s">
        <v>295</v>
      </c>
      <c r="R29" s="352" t="s">
        <v>295</v>
      </c>
      <c r="S29" s="195"/>
      <c r="T29" s="273"/>
      <c r="U29" s="273"/>
      <c r="V29" s="273"/>
      <c r="W29" s="273"/>
      <c r="X29" s="274"/>
      <c r="Y29" s="195"/>
      <c r="Z29" s="195"/>
      <c r="AA29" s="195"/>
      <c r="AB29" s="195"/>
      <c r="AC29" s="195"/>
      <c r="AD29" s="195"/>
      <c r="AE29" s="273"/>
      <c r="AF29" s="273"/>
      <c r="AG29" s="195"/>
      <c r="AH29" s="195"/>
      <c r="AI29" s="195"/>
      <c r="AJ29" s="351"/>
      <c r="AK29" s="351"/>
      <c r="AL29" s="351"/>
      <c r="AM29" s="275"/>
      <c r="AN29" s="273"/>
      <c r="AO29" s="273"/>
      <c r="AP29" s="275"/>
      <c r="AQ29" s="275"/>
      <c r="AR29" s="275"/>
      <c r="AS29" s="276"/>
      <c r="AT29" s="276"/>
      <c r="AU29" s="277"/>
      <c r="AV29" s="277"/>
      <c r="AW29" s="277"/>
      <c r="AX29" s="277"/>
      <c r="AY29" s="277"/>
      <c r="AZ29" s="277"/>
      <c r="BA29" s="277"/>
      <c r="BB29" s="278">
        <v>6</v>
      </c>
      <c r="BC29" s="278">
        <v>2</v>
      </c>
      <c r="BD29" s="278">
        <v>2</v>
      </c>
      <c r="BE29" s="278"/>
      <c r="BF29" s="278">
        <v>6</v>
      </c>
      <c r="BG29" s="278"/>
      <c r="BH29" s="278"/>
      <c r="BI29" s="277">
        <f>SUM(BB29:BH29)</f>
        <v>16</v>
      </c>
      <c r="BJ29" s="279"/>
      <c r="BK29" s="279"/>
    </row>
    <row r="30" spans="1:63" s="280" customFormat="1" ht="22.5">
      <c r="A30" s="281" t="s">
        <v>262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3"/>
      <c r="U30" s="283"/>
      <c r="V30" s="283"/>
      <c r="W30" s="283"/>
      <c r="X30" s="283"/>
      <c r="Y30" s="283"/>
      <c r="Z30" s="284"/>
      <c r="AA30" s="284"/>
      <c r="AB30" s="284"/>
      <c r="AC30" s="284"/>
      <c r="AD30" s="284"/>
      <c r="AE30" s="284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5"/>
      <c r="BB30" s="278">
        <f aca="true" t="shared" si="0" ref="BB30:BI30">SUM(BB28:BB29)</f>
        <v>36</v>
      </c>
      <c r="BC30" s="278">
        <f t="shared" si="0"/>
        <v>7</v>
      </c>
      <c r="BD30" s="278">
        <f t="shared" si="0"/>
        <v>2</v>
      </c>
      <c r="BE30" s="278">
        <f t="shared" si="0"/>
        <v>6</v>
      </c>
      <c r="BF30" s="278">
        <f t="shared" si="0"/>
        <v>6</v>
      </c>
      <c r="BG30" s="278">
        <f t="shared" si="0"/>
        <v>0</v>
      </c>
      <c r="BH30" s="278">
        <f t="shared" si="0"/>
        <v>11</v>
      </c>
      <c r="BI30" s="277">
        <f t="shared" si="0"/>
        <v>68</v>
      </c>
      <c r="BJ30" s="279"/>
      <c r="BK30" s="279"/>
    </row>
    <row r="31" spans="1:63" ht="12.75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</row>
    <row r="32" spans="1:63" s="290" customFormat="1" ht="19.5" customHeight="1">
      <c r="A32" s="287" t="s">
        <v>339</v>
      </c>
      <c r="B32" s="288"/>
      <c r="C32" s="288"/>
      <c r="D32" s="288"/>
      <c r="E32" s="278"/>
      <c r="F32" s="441" t="s">
        <v>340</v>
      </c>
      <c r="G32" s="441"/>
      <c r="H32" s="441"/>
      <c r="I32" s="441"/>
      <c r="J32" s="441"/>
      <c r="K32" s="288"/>
      <c r="L32" s="277" t="s">
        <v>289</v>
      </c>
      <c r="M32" s="441" t="s">
        <v>341</v>
      </c>
      <c r="N32" s="441"/>
      <c r="O32" s="441"/>
      <c r="P32" s="441"/>
      <c r="Q32" s="441"/>
      <c r="R32" s="288"/>
      <c r="S32" s="278" t="s">
        <v>293</v>
      </c>
      <c r="T32" s="442" t="s">
        <v>391</v>
      </c>
      <c r="U32" s="442"/>
      <c r="V32" s="442"/>
      <c r="W32" s="442"/>
      <c r="X32" s="442"/>
      <c r="Y32" s="288"/>
      <c r="Z32" s="278" t="s">
        <v>414</v>
      </c>
      <c r="AA32" s="440" t="s">
        <v>330</v>
      </c>
      <c r="AB32" s="440"/>
      <c r="AC32" s="440"/>
      <c r="AD32" s="440"/>
      <c r="AE32" s="440"/>
      <c r="AF32" s="440"/>
      <c r="AG32" s="278" t="s">
        <v>295</v>
      </c>
      <c r="AH32" s="441" t="s">
        <v>328</v>
      </c>
      <c r="AI32" s="441"/>
      <c r="AJ32" s="441"/>
      <c r="AK32" s="441"/>
      <c r="AL32" s="441"/>
      <c r="AM32" s="441"/>
      <c r="AN32" s="288"/>
      <c r="AO32" s="278" t="s">
        <v>217</v>
      </c>
      <c r="AP32" s="441" t="s">
        <v>185</v>
      </c>
      <c r="AQ32" s="441"/>
      <c r="AR32" s="441"/>
      <c r="AS32" s="441"/>
      <c r="AT32" s="441"/>
      <c r="AU32" s="288"/>
      <c r="AV32" s="289"/>
      <c r="AW32" s="441"/>
      <c r="AX32" s="441"/>
      <c r="AY32" s="441"/>
      <c r="AZ32" s="441"/>
      <c r="BA32" s="441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</row>
    <row r="33" spans="1:63" s="292" customFormat="1" ht="19.5" customHeight="1">
      <c r="A33" s="291"/>
      <c r="B33" s="291"/>
      <c r="C33" s="291"/>
      <c r="D33" s="291"/>
      <c r="E33" s="291"/>
      <c r="F33" s="441"/>
      <c r="G33" s="441"/>
      <c r="H33" s="441"/>
      <c r="I33" s="441"/>
      <c r="J33" s="441"/>
      <c r="K33" s="291"/>
      <c r="L33" s="291"/>
      <c r="M33" s="441"/>
      <c r="N33" s="441"/>
      <c r="O33" s="441"/>
      <c r="P33" s="441"/>
      <c r="Q33" s="441"/>
      <c r="R33" s="291"/>
      <c r="S33" s="291"/>
      <c r="T33" s="442"/>
      <c r="U33" s="442"/>
      <c r="V33" s="442"/>
      <c r="W33" s="442"/>
      <c r="X33" s="442"/>
      <c r="Y33" s="291"/>
      <c r="Z33" s="291"/>
      <c r="AA33" s="440"/>
      <c r="AB33" s="440"/>
      <c r="AC33" s="440"/>
      <c r="AD33" s="440"/>
      <c r="AE33" s="440"/>
      <c r="AF33" s="440"/>
      <c r="AG33" s="291"/>
      <c r="AH33" s="441"/>
      <c r="AI33" s="441"/>
      <c r="AJ33" s="441"/>
      <c r="AK33" s="441"/>
      <c r="AL33" s="441"/>
      <c r="AM33" s="441"/>
      <c r="AN33" s="291"/>
      <c r="AO33" s="291"/>
      <c r="AP33" s="441"/>
      <c r="AQ33" s="441"/>
      <c r="AR33" s="441"/>
      <c r="AS33" s="441"/>
      <c r="AT33" s="441"/>
      <c r="AU33" s="291"/>
      <c r="AV33" s="291"/>
      <c r="AW33" s="441"/>
      <c r="AX33" s="441"/>
      <c r="AY33" s="441"/>
      <c r="AZ33" s="441"/>
      <c r="BA33" s="44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</row>
    <row r="34" spans="1:63" ht="12.75">
      <c r="A34" s="439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</row>
    <row r="35" spans="1:63" ht="12.75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</row>
  </sheetData>
  <sheetProtection/>
  <mergeCells count="55">
    <mergeCell ref="BI22:BI26"/>
    <mergeCell ref="F32:J33"/>
    <mergeCell ref="M32:Q33"/>
    <mergeCell ref="T32:X33"/>
    <mergeCell ref="AH32:AM33"/>
    <mergeCell ref="AP32:AT33"/>
    <mergeCell ref="BB22:BB26"/>
    <mergeCell ref="AW32:BA33"/>
    <mergeCell ref="BC22:BC26"/>
    <mergeCell ref="AT22:AV22"/>
    <mergeCell ref="AX22:BA22"/>
    <mergeCell ref="BE22:BE26"/>
    <mergeCell ref="A34:BA35"/>
    <mergeCell ref="X22:Z22"/>
    <mergeCell ref="AB22:AE22"/>
    <mergeCell ref="BD22:BD26"/>
    <mergeCell ref="O22:R22"/>
    <mergeCell ref="T22:V22"/>
    <mergeCell ref="AA32:AF33"/>
    <mergeCell ref="M18:BB18"/>
    <mergeCell ref="M19:BB19"/>
    <mergeCell ref="BF22:BF26"/>
    <mergeCell ref="A22:A26"/>
    <mergeCell ref="B22:E22"/>
    <mergeCell ref="G22:I22"/>
    <mergeCell ref="K22:N22"/>
    <mergeCell ref="AG22:AI22"/>
    <mergeCell ref="AK22:AN22"/>
    <mergeCell ref="AO22:AR22"/>
    <mergeCell ref="AQ8:BI8"/>
    <mergeCell ref="AQ9:BI9"/>
    <mergeCell ref="BG22:BG26"/>
    <mergeCell ref="BH22:BH26"/>
    <mergeCell ref="AB14:AQ14"/>
    <mergeCell ref="M15:BB15"/>
    <mergeCell ref="M16:BB16"/>
    <mergeCell ref="M17:BB17"/>
    <mergeCell ref="M20:BB20"/>
    <mergeCell ref="BB21:BI21"/>
    <mergeCell ref="AQ10:BI10"/>
    <mergeCell ref="R12:AY12"/>
    <mergeCell ref="AQ4:AW4"/>
    <mergeCell ref="AX4:BI4"/>
    <mergeCell ref="B4:X4"/>
    <mergeCell ref="AQ5:AW5"/>
    <mergeCell ref="AX5:BI6"/>
    <mergeCell ref="B6:X6"/>
    <mergeCell ref="AQ7:BI7"/>
    <mergeCell ref="B8:X8"/>
    <mergeCell ref="B3:X3"/>
    <mergeCell ref="AQ3:BI3"/>
    <mergeCell ref="BC1:BI1"/>
    <mergeCell ref="H2:O2"/>
    <mergeCell ref="AQ2:BA2"/>
    <mergeCell ref="BB2:BI2"/>
  </mergeCells>
  <printOptions/>
  <pageMargins left="0.65" right="0.22" top="0.28" bottom="0.31" header="0.31" footer="0.3149606299212598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showGridLines="0" showZeros="0" view="pageBreakPreview" zoomScaleSheetLayoutView="100" workbookViewId="0" topLeftCell="A1">
      <selection activeCell="B60" sqref="B60:P60"/>
    </sheetView>
  </sheetViews>
  <sheetFormatPr defaultColWidth="9.125" defaultRowHeight="12.75"/>
  <cols>
    <col min="1" max="1" width="23.50390625" style="294" customWidth="1"/>
    <col min="2" max="2" width="83.50390625" style="350" customWidth="1"/>
    <col min="3" max="3" width="4.50390625" style="298" customWidth="1"/>
    <col min="4" max="4" width="5.625" style="298" customWidth="1"/>
    <col min="5" max="6" width="3.50390625" style="298" customWidth="1"/>
    <col min="7" max="7" width="8.50390625" style="298" customWidth="1"/>
    <col min="8" max="8" width="10.00390625" style="298" customWidth="1"/>
    <col min="9" max="10" width="8.375" style="298" customWidth="1"/>
    <col min="11" max="11" width="3.50390625" style="298" customWidth="1"/>
    <col min="12" max="12" width="8.125" style="298" customWidth="1"/>
    <col min="13" max="13" width="9.00390625" style="298" customWidth="1"/>
    <col min="14" max="16" width="6.50390625" style="298" customWidth="1"/>
    <col min="17" max="17" width="6.875" style="298" customWidth="1"/>
    <col min="18" max="16384" width="9.125" style="298" customWidth="1"/>
  </cols>
  <sheetData>
    <row r="1" spans="2:16" ht="22.5" customHeight="1" thickBot="1">
      <c r="B1" s="295" t="s">
        <v>263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7"/>
      <c r="O1" s="297"/>
      <c r="P1" s="297"/>
    </row>
    <row r="2" spans="1:16" ht="27" customHeight="1" thickTop="1">
      <c r="A2" s="464" t="s">
        <v>265</v>
      </c>
      <c r="B2" s="299"/>
      <c r="C2" s="465" t="s">
        <v>260</v>
      </c>
      <c r="D2" s="466"/>
      <c r="E2" s="466"/>
      <c r="F2" s="467"/>
      <c r="G2" s="468" t="s">
        <v>277</v>
      </c>
      <c r="H2" s="469" t="s">
        <v>266</v>
      </c>
      <c r="I2" s="470"/>
      <c r="J2" s="470"/>
      <c r="K2" s="470"/>
      <c r="L2" s="470"/>
      <c r="M2" s="471"/>
      <c r="N2" s="457" t="s">
        <v>276</v>
      </c>
      <c r="O2" s="458"/>
      <c r="P2" s="458"/>
    </row>
    <row r="3" spans="1:16" ht="27" customHeight="1">
      <c r="A3" s="452"/>
      <c r="B3" s="300"/>
      <c r="C3" s="451" t="s">
        <v>279</v>
      </c>
      <c r="D3" s="451" t="s">
        <v>281</v>
      </c>
      <c r="E3" s="444" t="s">
        <v>280</v>
      </c>
      <c r="F3" s="444"/>
      <c r="G3" s="446"/>
      <c r="H3" s="445" t="s">
        <v>282</v>
      </c>
      <c r="I3" s="447" t="s">
        <v>284</v>
      </c>
      <c r="J3" s="448"/>
      <c r="K3" s="448"/>
      <c r="L3" s="449"/>
      <c r="M3" s="450" t="s">
        <v>285</v>
      </c>
      <c r="N3" s="459" t="s">
        <v>273</v>
      </c>
      <c r="O3" s="460"/>
      <c r="P3" s="353" t="s">
        <v>274</v>
      </c>
    </row>
    <row r="4" spans="1:16" ht="20.25" customHeight="1">
      <c r="A4" s="452"/>
      <c r="B4" s="301" t="s">
        <v>264</v>
      </c>
      <c r="C4" s="452"/>
      <c r="D4" s="452"/>
      <c r="E4" s="451" t="s">
        <v>267</v>
      </c>
      <c r="F4" s="451" t="s">
        <v>268</v>
      </c>
      <c r="G4" s="446"/>
      <c r="H4" s="446"/>
      <c r="I4" s="445" t="s">
        <v>283</v>
      </c>
      <c r="J4" s="483" t="s">
        <v>269</v>
      </c>
      <c r="K4" s="483"/>
      <c r="L4" s="484"/>
      <c r="M4" s="450"/>
      <c r="N4" s="455" t="s">
        <v>286</v>
      </c>
      <c r="O4" s="456"/>
      <c r="P4" s="456"/>
    </row>
    <row r="5" spans="1:17" ht="17.25" customHeight="1">
      <c r="A5" s="452"/>
      <c r="B5" s="300"/>
      <c r="C5" s="452"/>
      <c r="D5" s="452"/>
      <c r="E5" s="452"/>
      <c r="F5" s="452"/>
      <c r="G5" s="446"/>
      <c r="H5" s="446"/>
      <c r="I5" s="446"/>
      <c r="J5" s="445" t="s">
        <v>270</v>
      </c>
      <c r="K5" s="445" t="s">
        <v>271</v>
      </c>
      <c r="L5" s="462" t="s">
        <v>272</v>
      </c>
      <c r="M5" s="450"/>
      <c r="N5" s="303">
        <v>1</v>
      </c>
      <c r="O5" s="303">
        <f>N5+1</f>
        <v>2</v>
      </c>
      <c r="P5" s="303">
        <f>O5+1</f>
        <v>3</v>
      </c>
      <c r="Q5" s="304"/>
    </row>
    <row r="6" spans="1:17" ht="23.25" customHeight="1">
      <c r="A6" s="452"/>
      <c r="B6" s="300"/>
      <c r="C6" s="452"/>
      <c r="D6" s="452"/>
      <c r="E6" s="452"/>
      <c r="F6" s="452"/>
      <c r="G6" s="446"/>
      <c r="H6" s="446"/>
      <c r="I6" s="446"/>
      <c r="J6" s="446"/>
      <c r="K6" s="446"/>
      <c r="L6" s="463"/>
      <c r="M6" s="451"/>
      <c r="N6" s="455" t="s">
        <v>287</v>
      </c>
      <c r="O6" s="456"/>
      <c r="P6" s="456"/>
      <c r="Q6" s="304"/>
    </row>
    <row r="7" spans="1:17" ht="31.5" customHeight="1" thickBot="1">
      <c r="A7" s="452"/>
      <c r="B7" s="300"/>
      <c r="C7" s="452"/>
      <c r="D7" s="452"/>
      <c r="E7" s="452"/>
      <c r="F7" s="452"/>
      <c r="G7" s="446"/>
      <c r="H7" s="446"/>
      <c r="I7" s="446"/>
      <c r="J7" s="446"/>
      <c r="K7" s="446"/>
      <c r="L7" s="463"/>
      <c r="M7" s="451"/>
      <c r="N7" s="303">
        <v>12</v>
      </c>
      <c r="O7" s="303">
        <v>15</v>
      </c>
      <c r="P7" s="303">
        <v>15</v>
      </c>
      <c r="Q7" s="304"/>
    </row>
    <row r="8" spans="1:17" ht="21" customHeight="1" thickBot="1" thickTop="1">
      <c r="A8" s="305">
        <v>1</v>
      </c>
      <c r="B8" s="306">
        <f aca="true" t="shared" si="0" ref="B8:P8">A8+1</f>
        <v>2</v>
      </c>
      <c r="C8" s="307">
        <f t="shared" si="0"/>
        <v>3</v>
      </c>
      <c r="D8" s="307">
        <f t="shared" si="0"/>
        <v>4</v>
      </c>
      <c r="E8" s="307">
        <f t="shared" si="0"/>
        <v>5</v>
      </c>
      <c r="F8" s="307">
        <f t="shared" si="0"/>
        <v>6</v>
      </c>
      <c r="G8" s="307">
        <f t="shared" si="0"/>
        <v>7</v>
      </c>
      <c r="H8" s="307">
        <f t="shared" si="0"/>
        <v>8</v>
      </c>
      <c r="I8" s="307">
        <f t="shared" si="0"/>
        <v>9</v>
      </c>
      <c r="J8" s="307">
        <f t="shared" si="0"/>
        <v>10</v>
      </c>
      <c r="K8" s="307">
        <f t="shared" si="0"/>
        <v>11</v>
      </c>
      <c r="L8" s="307">
        <f t="shared" si="0"/>
        <v>12</v>
      </c>
      <c r="M8" s="307">
        <f t="shared" si="0"/>
        <v>13</v>
      </c>
      <c r="N8" s="308">
        <f t="shared" si="0"/>
        <v>14</v>
      </c>
      <c r="O8" s="308">
        <f t="shared" si="0"/>
        <v>15</v>
      </c>
      <c r="P8" s="308">
        <f t="shared" si="0"/>
        <v>16</v>
      </c>
      <c r="Q8" s="309"/>
    </row>
    <row r="9" spans="1:17" ht="24.75" customHeight="1" thickTop="1">
      <c r="A9" s="461" t="s">
        <v>358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309"/>
    </row>
    <row r="10" spans="1:17" ht="19.5" customHeight="1">
      <c r="A10" s="453" t="s">
        <v>359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310"/>
    </row>
    <row r="11" spans="1:17" ht="21.75" customHeight="1">
      <c r="A11" s="311" t="s">
        <v>367</v>
      </c>
      <c r="B11" s="312" t="s">
        <v>351</v>
      </c>
      <c r="C11" s="313">
        <v>1</v>
      </c>
      <c r="D11" s="313"/>
      <c r="E11" s="313"/>
      <c r="F11" s="313"/>
      <c r="G11" s="313">
        <v>3</v>
      </c>
      <c r="H11" s="314">
        <f>G11*30</f>
        <v>90</v>
      </c>
      <c r="I11" s="314">
        <v>6</v>
      </c>
      <c r="J11" s="315">
        <v>2</v>
      </c>
      <c r="K11" s="315"/>
      <c r="L11" s="315">
        <v>4</v>
      </c>
      <c r="M11" s="315">
        <f>H11-I11</f>
        <v>84</v>
      </c>
      <c r="N11" s="313">
        <v>3</v>
      </c>
      <c r="O11" s="313"/>
      <c r="P11" s="313"/>
      <c r="Q11" s="316"/>
    </row>
    <row r="12" spans="1:17" ht="21.75" customHeight="1">
      <c r="A12" s="311" t="s">
        <v>368</v>
      </c>
      <c r="B12" s="317" t="s">
        <v>348</v>
      </c>
      <c r="C12" s="313">
        <v>2</v>
      </c>
      <c r="D12" s="313">
        <v>1</v>
      </c>
      <c r="E12" s="313"/>
      <c r="F12" s="313"/>
      <c r="G12" s="313">
        <v>6</v>
      </c>
      <c r="H12" s="314">
        <f>G12*30</f>
        <v>180</v>
      </c>
      <c r="I12" s="314">
        <v>16</v>
      </c>
      <c r="J12" s="315"/>
      <c r="K12" s="315"/>
      <c r="L12" s="315">
        <v>16</v>
      </c>
      <c r="M12" s="315">
        <f>H12-I12</f>
        <v>164</v>
      </c>
      <c r="N12" s="313">
        <v>3</v>
      </c>
      <c r="O12" s="313">
        <v>3</v>
      </c>
      <c r="P12" s="313"/>
      <c r="Q12" s="316"/>
    </row>
    <row r="13" spans="1:17" ht="21.75" customHeight="1" thickBot="1">
      <c r="A13" s="311" t="s">
        <v>369</v>
      </c>
      <c r="B13" s="317" t="s">
        <v>349</v>
      </c>
      <c r="C13" s="313"/>
      <c r="D13" s="313">
        <v>1</v>
      </c>
      <c r="E13" s="313"/>
      <c r="F13" s="313"/>
      <c r="G13" s="313">
        <v>3</v>
      </c>
      <c r="H13" s="314">
        <f>G13*30</f>
        <v>90</v>
      </c>
      <c r="I13" s="314">
        <v>6</v>
      </c>
      <c r="J13" s="315">
        <v>2</v>
      </c>
      <c r="K13" s="315"/>
      <c r="L13" s="315">
        <v>4</v>
      </c>
      <c r="M13" s="315">
        <f>H13-I13</f>
        <v>84</v>
      </c>
      <c r="N13" s="313">
        <v>3</v>
      </c>
      <c r="O13" s="313"/>
      <c r="P13" s="313"/>
      <c r="Q13" s="316"/>
    </row>
    <row r="14" spans="1:17" ht="17.25" customHeight="1" thickBot="1" thickTop="1">
      <c r="A14" s="318"/>
      <c r="B14" s="319" t="s">
        <v>278</v>
      </c>
      <c r="C14" s="320"/>
      <c r="D14" s="320"/>
      <c r="E14" s="320"/>
      <c r="F14" s="320"/>
      <c r="G14" s="321">
        <f aca="true" t="shared" si="1" ref="G14:P14">SUM(G11:G13)</f>
        <v>12</v>
      </c>
      <c r="H14" s="322">
        <f t="shared" si="1"/>
        <v>360</v>
      </c>
      <c r="I14" s="322">
        <f t="shared" si="1"/>
        <v>28</v>
      </c>
      <c r="J14" s="322">
        <f t="shared" si="1"/>
        <v>4</v>
      </c>
      <c r="K14" s="322">
        <f t="shared" si="1"/>
        <v>0</v>
      </c>
      <c r="L14" s="322">
        <f t="shared" si="1"/>
        <v>24</v>
      </c>
      <c r="M14" s="322">
        <f t="shared" si="1"/>
        <v>332</v>
      </c>
      <c r="N14" s="321">
        <f t="shared" si="1"/>
        <v>9</v>
      </c>
      <c r="O14" s="321">
        <f t="shared" si="1"/>
        <v>3</v>
      </c>
      <c r="P14" s="321">
        <f t="shared" si="1"/>
        <v>0</v>
      </c>
      <c r="Q14" s="316"/>
    </row>
    <row r="15" spans="1:17" ht="24.75" customHeight="1" thickTop="1">
      <c r="A15" s="443" t="s">
        <v>360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323"/>
    </row>
    <row r="16" spans="1:17" ht="24.75" customHeight="1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23"/>
    </row>
    <row r="17" spans="1:17" ht="24" customHeight="1">
      <c r="A17" s="324" t="s">
        <v>399</v>
      </c>
      <c r="B17" s="312" t="s">
        <v>412</v>
      </c>
      <c r="C17" s="313">
        <v>1</v>
      </c>
      <c r="D17" s="313"/>
      <c r="E17" s="313"/>
      <c r="F17" s="313"/>
      <c r="G17" s="313">
        <v>4</v>
      </c>
      <c r="H17" s="371">
        <v>120</v>
      </c>
      <c r="I17" s="371">
        <v>12</v>
      </c>
      <c r="J17" s="315">
        <v>10</v>
      </c>
      <c r="K17" s="315"/>
      <c r="L17" s="315">
        <v>2</v>
      </c>
      <c r="M17" s="315">
        <v>108</v>
      </c>
      <c r="N17" s="313">
        <v>4</v>
      </c>
      <c r="O17" s="313"/>
      <c r="P17" s="313"/>
      <c r="Q17" s="316"/>
    </row>
    <row r="18" spans="1:17" ht="24" customHeight="1">
      <c r="A18" s="324" t="s">
        <v>370</v>
      </c>
      <c r="B18" s="312" t="s">
        <v>411</v>
      </c>
      <c r="C18" s="325">
        <v>1</v>
      </c>
      <c r="D18" s="313"/>
      <c r="E18" s="326"/>
      <c r="F18" s="326"/>
      <c r="G18" s="326">
        <v>4</v>
      </c>
      <c r="H18" s="371">
        <v>120</v>
      </c>
      <c r="I18" s="371">
        <v>12</v>
      </c>
      <c r="J18" s="315">
        <v>10</v>
      </c>
      <c r="K18" s="315"/>
      <c r="L18" s="315">
        <v>2</v>
      </c>
      <c r="M18" s="315">
        <v>108</v>
      </c>
      <c r="N18" s="326">
        <v>4</v>
      </c>
      <c r="O18" s="326"/>
      <c r="P18" s="326"/>
      <c r="Q18" s="316"/>
    </row>
    <row r="19" spans="1:17" ht="24" customHeight="1">
      <c r="A19" s="324" t="s">
        <v>400</v>
      </c>
      <c r="B19" s="312" t="s">
        <v>408</v>
      </c>
      <c r="C19" s="325">
        <v>3</v>
      </c>
      <c r="D19" s="313"/>
      <c r="E19" s="326"/>
      <c r="F19" s="326"/>
      <c r="G19" s="326">
        <v>4</v>
      </c>
      <c r="H19" s="371">
        <v>120</v>
      </c>
      <c r="I19" s="371">
        <v>12</v>
      </c>
      <c r="J19" s="315">
        <v>10</v>
      </c>
      <c r="K19" s="315"/>
      <c r="L19" s="315">
        <v>2</v>
      </c>
      <c r="M19" s="315">
        <v>108</v>
      </c>
      <c r="N19" s="326"/>
      <c r="O19" s="326"/>
      <c r="P19" s="326">
        <v>4</v>
      </c>
      <c r="Q19" s="316"/>
    </row>
    <row r="20" spans="1:17" ht="24" customHeight="1">
      <c r="A20" s="324" t="s">
        <v>371</v>
      </c>
      <c r="B20" s="312" t="s">
        <v>393</v>
      </c>
      <c r="C20" s="325">
        <v>3</v>
      </c>
      <c r="D20" s="313"/>
      <c r="E20" s="326"/>
      <c r="F20" s="326"/>
      <c r="G20" s="326">
        <v>4</v>
      </c>
      <c r="H20" s="371">
        <v>120</v>
      </c>
      <c r="I20" s="371">
        <v>12</v>
      </c>
      <c r="J20" s="315">
        <v>10</v>
      </c>
      <c r="K20" s="315"/>
      <c r="L20" s="315">
        <v>2</v>
      </c>
      <c r="M20" s="315">
        <v>108</v>
      </c>
      <c r="N20" s="326"/>
      <c r="O20" s="326"/>
      <c r="P20" s="326">
        <v>4</v>
      </c>
      <c r="Q20" s="316"/>
    </row>
    <row r="21" spans="1:17" ht="24.75" customHeight="1">
      <c r="A21" s="364"/>
      <c r="B21" s="365" t="s">
        <v>278</v>
      </c>
      <c r="C21" s="370"/>
      <c r="D21" s="370"/>
      <c r="E21" s="366"/>
      <c r="F21" s="366"/>
      <c r="G21" s="386">
        <v>16</v>
      </c>
      <c r="H21" s="386">
        <v>480</v>
      </c>
      <c r="I21" s="386">
        <v>48</v>
      </c>
      <c r="J21" s="386">
        <v>40</v>
      </c>
      <c r="K21" s="386">
        <f>SUM(K17:K17)</f>
        <v>0</v>
      </c>
      <c r="L21" s="386">
        <v>8</v>
      </c>
      <c r="M21" s="386">
        <v>432</v>
      </c>
      <c r="N21" s="386">
        <v>8</v>
      </c>
      <c r="O21" s="386"/>
      <c r="P21" s="386">
        <v>8</v>
      </c>
      <c r="Q21" s="316"/>
    </row>
    <row r="22" spans="1:17" ht="24.75" customHeight="1" thickBot="1">
      <c r="A22" s="360"/>
      <c r="B22" s="361" t="s">
        <v>290</v>
      </c>
      <c r="C22" s="362"/>
      <c r="D22" s="362"/>
      <c r="E22" s="362"/>
      <c r="F22" s="362"/>
      <c r="G22" s="363">
        <f>SUM(G14,G21)</f>
        <v>28</v>
      </c>
      <c r="H22" s="363">
        <v>840</v>
      </c>
      <c r="I22" s="363">
        <v>76</v>
      </c>
      <c r="J22" s="363">
        <f>SUM(J14,J21)</f>
        <v>44</v>
      </c>
      <c r="K22" s="363">
        <f>SUM(K14,K21)</f>
        <v>0</v>
      </c>
      <c r="L22" s="363">
        <f>SUM(L14,L21)</f>
        <v>32</v>
      </c>
      <c r="M22" s="363">
        <f>SUM(M14,M21)</f>
        <v>764</v>
      </c>
      <c r="N22" s="363">
        <v>17</v>
      </c>
      <c r="O22" s="363">
        <f>SUM(O14,O21)</f>
        <v>3</v>
      </c>
      <c r="P22" s="363">
        <f>SUM(P14,P21)</f>
        <v>8</v>
      </c>
      <c r="Q22" s="316"/>
    </row>
    <row r="23" spans="1:17" ht="30" customHeight="1" thickBot="1">
      <c r="A23" s="474" t="s">
        <v>361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316"/>
    </row>
    <row r="24" spans="1:17" ht="18.75" customHeight="1" thickBot="1">
      <c r="A24" s="477" t="s">
        <v>362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316"/>
    </row>
    <row r="25" spans="1:17" ht="24.75" customHeight="1">
      <c r="A25" s="443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316"/>
    </row>
    <row r="26" spans="1:17" ht="18.75" customHeight="1">
      <c r="A26" s="330" t="s">
        <v>373</v>
      </c>
      <c r="B26" s="312" t="s">
        <v>385</v>
      </c>
      <c r="C26" s="331"/>
      <c r="D26" s="331">
        <v>2</v>
      </c>
      <c r="E26" s="331"/>
      <c r="F26" s="331"/>
      <c r="G26" s="326">
        <v>5</v>
      </c>
      <c r="H26" s="371">
        <v>150</v>
      </c>
      <c r="I26" s="371">
        <v>16</v>
      </c>
      <c r="J26" s="332">
        <v>12</v>
      </c>
      <c r="K26" s="332"/>
      <c r="L26" s="332">
        <v>4</v>
      </c>
      <c r="M26" s="315">
        <f>H26-I26</f>
        <v>134</v>
      </c>
      <c r="N26" s="331"/>
      <c r="O26" s="331">
        <v>5</v>
      </c>
      <c r="P26" s="331"/>
      <c r="Q26" s="316"/>
    </row>
    <row r="27" spans="1:17" ht="18.75" customHeight="1">
      <c r="A27" s="330" t="s">
        <v>374</v>
      </c>
      <c r="B27" s="312" t="s">
        <v>384</v>
      </c>
      <c r="C27" s="331">
        <v>2</v>
      </c>
      <c r="D27" s="331"/>
      <c r="E27" s="331"/>
      <c r="F27" s="331"/>
      <c r="G27" s="326">
        <v>5</v>
      </c>
      <c r="H27" s="371">
        <v>150</v>
      </c>
      <c r="I27" s="371">
        <v>16</v>
      </c>
      <c r="J27" s="332">
        <v>12</v>
      </c>
      <c r="K27" s="332"/>
      <c r="L27" s="332">
        <v>4</v>
      </c>
      <c r="M27" s="315">
        <v>134</v>
      </c>
      <c r="N27" s="331"/>
      <c r="O27" s="331">
        <v>5</v>
      </c>
      <c r="P27" s="331"/>
      <c r="Q27" s="316"/>
    </row>
    <row r="28" spans="1:17" ht="18.75" customHeight="1">
      <c r="A28" s="330" t="s">
        <v>375</v>
      </c>
      <c r="B28" s="312" t="s">
        <v>383</v>
      </c>
      <c r="C28" s="331"/>
      <c r="D28" s="331">
        <v>3</v>
      </c>
      <c r="E28" s="331"/>
      <c r="F28" s="331"/>
      <c r="G28" s="326">
        <v>5</v>
      </c>
      <c r="H28" s="371">
        <v>150</v>
      </c>
      <c r="I28" s="371">
        <v>16</v>
      </c>
      <c r="J28" s="332">
        <v>12</v>
      </c>
      <c r="K28" s="332"/>
      <c r="L28" s="332">
        <v>4</v>
      </c>
      <c r="M28" s="315">
        <v>134</v>
      </c>
      <c r="N28" s="331"/>
      <c r="O28" s="331"/>
      <c r="P28" s="331">
        <v>5</v>
      </c>
      <c r="Q28" s="316"/>
    </row>
    <row r="29" spans="1:17" ht="18.75" customHeight="1">
      <c r="A29" s="330" t="s">
        <v>401</v>
      </c>
      <c r="B29" s="359" t="s">
        <v>410</v>
      </c>
      <c r="C29" s="331">
        <v>1</v>
      </c>
      <c r="D29" s="331"/>
      <c r="E29" s="331"/>
      <c r="F29" s="331"/>
      <c r="G29" s="326">
        <v>5</v>
      </c>
      <c r="H29" s="314">
        <v>150</v>
      </c>
      <c r="I29" s="314">
        <v>16</v>
      </c>
      <c r="J29" s="332">
        <v>12</v>
      </c>
      <c r="K29" s="332"/>
      <c r="L29" s="332">
        <v>4</v>
      </c>
      <c r="M29" s="315">
        <v>134</v>
      </c>
      <c r="N29" s="331">
        <v>5</v>
      </c>
      <c r="O29" s="331"/>
      <c r="P29" s="331"/>
      <c r="Q29" s="316"/>
    </row>
    <row r="30" spans="1:17" ht="18.75" customHeight="1">
      <c r="A30" s="330"/>
      <c r="B30" s="312"/>
      <c r="C30" s="331"/>
      <c r="D30" s="331"/>
      <c r="E30" s="331"/>
      <c r="F30" s="331"/>
      <c r="G30" s="326"/>
      <c r="H30" s="314"/>
      <c r="I30" s="314"/>
      <c r="J30" s="332"/>
      <c r="K30" s="332"/>
      <c r="L30" s="332"/>
      <c r="M30" s="315"/>
      <c r="N30" s="331"/>
      <c r="O30" s="331"/>
      <c r="P30" s="331"/>
      <c r="Q30" s="316"/>
    </row>
    <row r="31" spans="1:17" ht="18.75" customHeight="1" thickBot="1">
      <c r="A31" s="330"/>
      <c r="B31" s="312"/>
      <c r="C31" s="331"/>
      <c r="D31" s="331"/>
      <c r="E31" s="331"/>
      <c r="F31" s="331"/>
      <c r="G31" s="326"/>
      <c r="H31" s="314"/>
      <c r="I31" s="314"/>
      <c r="J31" s="332"/>
      <c r="K31" s="332"/>
      <c r="L31" s="332"/>
      <c r="M31" s="315"/>
      <c r="N31" s="331"/>
      <c r="O31" s="331"/>
      <c r="P31" s="331"/>
      <c r="Q31" s="316"/>
    </row>
    <row r="32" spans="1:17" ht="24.75" customHeight="1" thickBot="1" thickTop="1">
      <c r="A32" s="318"/>
      <c r="B32" s="319" t="s">
        <v>278</v>
      </c>
      <c r="C32" s="320"/>
      <c r="D32" s="320"/>
      <c r="E32" s="320"/>
      <c r="F32" s="320"/>
      <c r="G32" s="321">
        <f aca="true" t="shared" si="2" ref="G32:P32">SUM(G26:G31)</f>
        <v>20</v>
      </c>
      <c r="H32" s="321">
        <f t="shared" si="2"/>
        <v>600</v>
      </c>
      <c r="I32" s="321">
        <f t="shared" si="2"/>
        <v>64</v>
      </c>
      <c r="J32" s="321">
        <f t="shared" si="2"/>
        <v>48</v>
      </c>
      <c r="K32" s="321">
        <f t="shared" si="2"/>
        <v>0</v>
      </c>
      <c r="L32" s="321">
        <f t="shared" si="2"/>
        <v>16</v>
      </c>
      <c r="M32" s="321">
        <f t="shared" si="2"/>
        <v>536</v>
      </c>
      <c r="N32" s="321">
        <f t="shared" si="2"/>
        <v>5</v>
      </c>
      <c r="O32" s="321">
        <f t="shared" si="2"/>
        <v>10</v>
      </c>
      <c r="P32" s="321">
        <f t="shared" si="2"/>
        <v>5</v>
      </c>
      <c r="Q32" s="316"/>
    </row>
    <row r="33" spans="1:17" ht="24.75" customHeight="1" thickBot="1" thickTop="1">
      <c r="A33" s="477" t="s">
        <v>288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316"/>
    </row>
    <row r="34" spans="1:17" ht="24.75" customHeight="1">
      <c r="A34" s="453" t="s">
        <v>363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310"/>
    </row>
    <row r="35" spans="1:17" ht="20.25" customHeight="1">
      <c r="A35" s="311" t="s">
        <v>377</v>
      </c>
      <c r="B35" s="333" t="s">
        <v>372</v>
      </c>
      <c r="C35" s="313"/>
      <c r="D35" s="313"/>
      <c r="E35" s="313"/>
      <c r="F35" s="313"/>
      <c r="G35" s="313"/>
      <c r="H35" s="314"/>
      <c r="I35" s="314"/>
      <c r="J35" s="315"/>
      <c r="K35" s="315"/>
      <c r="L35" s="315"/>
      <c r="M35" s="315"/>
      <c r="N35" s="313"/>
      <c r="O35" s="313"/>
      <c r="P35" s="313"/>
      <c r="Q35" s="316"/>
    </row>
    <row r="36" spans="1:17" ht="21" customHeight="1">
      <c r="A36" s="324" t="s">
        <v>402</v>
      </c>
      <c r="B36" s="312" t="s">
        <v>386</v>
      </c>
      <c r="C36" s="313"/>
      <c r="D36" s="313">
        <v>2</v>
      </c>
      <c r="E36" s="313"/>
      <c r="F36" s="313"/>
      <c r="G36" s="313">
        <v>4</v>
      </c>
      <c r="H36" s="371">
        <v>120</v>
      </c>
      <c r="I36" s="371">
        <v>12</v>
      </c>
      <c r="J36" s="315">
        <v>10</v>
      </c>
      <c r="K36" s="315"/>
      <c r="L36" s="315">
        <v>2</v>
      </c>
      <c r="M36" s="315">
        <v>108</v>
      </c>
      <c r="N36" s="313"/>
      <c r="O36" s="313">
        <v>4</v>
      </c>
      <c r="P36" s="313"/>
      <c r="Q36" s="316"/>
    </row>
    <row r="37" spans="1:17" ht="21" customHeight="1">
      <c r="A37" s="324" t="s">
        <v>403</v>
      </c>
      <c r="B37" s="312" t="s">
        <v>387</v>
      </c>
      <c r="C37" s="313"/>
      <c r="D37" s="313">
        <v>3</v>
      </c>
      <c r="E37" s="313"/>
      <c r="F37" s="313"/>
      <c r="G37" s="313">
        <v>4</v>
      </c>
      <c r="H37" s="371">
        <v>120</v>
      </c>
      <c r="I37" s="371">
        <v>12</v>
      </c>
      <c r="J37" s="315">
        <v>10</v>
      </c>
      <c r="K37" s="315"/>
      <c r="L37" s="315">
        <v>2</v>
      </c>
      <c r="M37" s="315">
        <v>108</v>
      </c>
      <c r="N37" s="313"/>
      <c r="O37" s="313"/>
      <c r="P37" s="313">
        <v>4</v>
      </c>
      <c r="Q37" s="316"/>
    </row>
    <row r="38" spans="1:17" ht="21" customHeight="1">
      <c r="A38" s="324" t="s">
        <v>404</v>
      </c>
      <c r="B38" s="312" t="s">
        <v>388</v>
      </c>
      <c r="C38" s="313"/>
      <c r="D38" s="313">
        <v>1</v>
      </c>
      <c r="E38" s="313"/>
      <c r="F38" s="313"/>
      <c r="G38" s="313">
        <v>4</v>
      </c>
      <c r="H38" s="371">
        <v>120</v>
      </c>
      <c r="I38" s="371">
        <v>12</v>
      </c>
      <c r="J38" s="315">
        <v>10</v>
      </c>
      <c r="K38" s="315"/>
      <c r="L38" s="315">
        <v>2</v>
      </c>
      <c r="M38" s="315">
        <v>108</v>
      </c>
      <c r="N38" s="313">
        <v>4</v>
      </c>
      <c r="O38" s="313"/>
      <c r="P38" s="313"/>
      <c r="Q38" s="316"/>
    </row>
    <row r="39" spans="1:17" ht="20.25" customHeight="1" thickBot="1">
      <c r="A39" s="324"/>
      <c r="B39" s="312"/>
      <c r="C39" s="313"/>
      <c r="D39" s="313"/>
      <c r="E39" s="313"/>
      <c r="F39" s="313"/>
      <c r="G39" s="313"/>
      <c r="H39" s="314"/>
      <c r="I39" s="314"/>
      <c r="J39" s="315"/>
      <c r="K39" s="315"/>
      <c r="L39" s="315"/>
      <c r="M39" s="315"/>
      <c r="N39" s="313"/>
      <c r="O39" s="313"/>
      <c r="P39" s="313"/>
      <c r="Q39" s="316"/>
    </row>
    <row r="40" spans="1:17" ht="24.75" customHeight="1" thickBot="1" thickTop="1">
      <c r="A40" s="318"/>
      <c r="B40" s="320" t="s">
        <v>278</v>
      </c>
      <c r="C40" s="320"/>
      <c r="D40" s="320"/>
      <c r="E40" s="320"/>
      <c r="F40" s="320"/>
      <c r="G40" s="321">
        <v>12</v>
      </c>
      <c r="H40" s="321">
        <v>360</v>
      </c>
      <c r="I40" s="321">
        <v>36</v>
      </c>
      <c r="J40" s="321">
        <v>30</v>
      </c>
      <c r="K40" s="321">
        <f>SUM(K35:K39)</f>
        <v>0</v>
      </c>
      <c r="L40" s="321">
        <v>6</v>
      </c>
      <c r="M40" s="321">
        <v>324</v>
      </c>
      <c r="N40" s="321">
        <f>SUM(N35:N39)</f>
        <v>4</v>
      </c>
      <c r="O40" s="321">
        <f>SUM(O35:O39)</f>
        <v>4</v>
      </c>
      <c r="P40" s="321">
        <f>SUM(P35:P39)</f>
        <v>4</v>
      </c>
      <c r="Q40" s="316"/>
    </row>
    <row r="41" spans="1:17" ht="24.75" customHeight="1" thickTop="1">
      <c r="A41" s="461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323"/>
    </row>
    <row r="42" spans="1:17" ht="21.75" customHeight="1">
      <c r="A42" s="324" t="s">
        <v>376</v>
      </c>
      <c r="B42" s="333" t="s">
        <v>364</v>
      </c>
      <c r="C42" s="325"/>
      <c r="D42" s="313"/>
      <c r="E42" s="313"/>
      <c r="F42" s="313"/>
      <c r="G42" s="326"/>
      <c r="H42" s="314"/>
      <c r="I42" s="314"/>
      <c r="J42" s="315"/>
      <c r="K42" s="315"/>
      <c r="L42" s="315"/>
      <c r="M42" s="315"/>
      <c r="N42" s="313"/>
      <c r="O42" s="313"/>
      <c r="P42" s="313"/>
      <c r="Q42" s="316"/>
    </row>
    <row r="43" spans="1:17" ht="36.75" customHeight="1">
      <c r="A43" s="324" t="s">
        <v>405</v>
      </c>
      <c r="B43" s="312" t="s">
        <v>409</v>
      </c>
      <c r="C43" s="325">
        <v>3</v>
      </c>
      <c r="D43" s="313"/>
      <c r="E43" s="313"/>
      <c r="F43" s="313"/>
      <c r="G43" s="326">
        <v>4</v>
      </c>
      <c r="H43" s="314">
        <v>120</v>
      </c>
      <c r="I43" s="314">
        <v>12</v>
      </c>
      <c r="J43" s="315">
        <v>10</v>
      </c>
      <c r="K43" s="315"/>
      <c r="L43" s="315">
        <v>2</v>
      </c>
      <c r="M43" s="315">
        <v>108</v>
      </c>
      <c r="N43" s="313"/>
      <c r="O43" s="313"/>
      <c r="P43" s="313">
        <v>4</v>
      </c>
      <c r="Q43" s="316"/>
    </row>
    <row r="44" spans="1:17" ht="24" customHeight="1">
      <c r="A44" s="324" t="s">
        <v>406</v>
      </c>
      <c r="B44" s="312" t="s">
        <v>389</v>
      </c>
      <c r="C44" s="325"/>
      <c r="D44" s="313">
        <v>1</v>
      </c>
      <c r="E44" s="313"/>
      <c r="F44" s="313"/>
      <c r="G44" s="326">
        <v>4</v>
      </c>
      <c r="H44" s="314">
        <v>120</v>
      </c>
      <c r="I44" s="314">
        <v>12</v>
      </c>
      <c r="J44" s="315">
        <v>10</v>
      </c>
      <c r="K44" s="315"/>
      <c r="L44" s="315">
        <v>2</v>
      </c>
      <c r="M44" s="315">
        <v>108</v>
      </c>
      <c r="N44" s="313">
        <v>4</v>
      </c>
      <c r="O44" s="313"/>
      <c r="P44" s="313"/>
      <c r="Q44" s="316"/>
    </row>
    <row r="45" spans="1:17" ht="25.5" customHeight="1" thickBot="1">
      <c r="A45" s="324" t="s">
        <v>407</v>
      </c>
      <c r="B45" s="312" t="s">
        <v>390</v>
      </c>
      <c r="C45" s="325"/>
      <c r="D45" s="313">
        <v>2</v>
      </c>
      <c r="E45" s="313"/>
      <c r="F45" s="313"/>
      <c r="G45" s="326">
        <v>4</v>
      </c>
      <c r="H45" s="314">
        <v>120</v>
      </c>
      <c r="I45" s="314">
        <v>12</v>
      </c>
      <c r="J45" s="315">
        <v>10</v>
      </c>
      <c r="K45" s="315"/>
      <c r="L45" s="315">
        <v>2</v>
      </c>
      <c r="M45" s="315">
        <v>108</v>
      </c>
      <c r="N45" s="313"/>
      <c r="O45" s="313">
        <v>4</v>
      </c>
      <c r="P45" s="313"/>
      <c r="Q45" s="316"/>
    </row>
    <row r="46" spans="1:17" ht="24.75" customHeight="1" thickBot="1" thickTop="1">
      <c r="A46" s="334"/>
      <c r="B46" s="319" t="s">
        <v>278</v>
      </c>
      <c r="C46" s="335"/>
      <c r="D46" s="335"/>
      <c r="E46" s="335"/>
      <c r="F46" s="335"/>
      <c r="G46" s="336">
        <v>12</v>
      </c>
      <c r="H46" s="336">
        <v>360</v>
      </c>
      <c r="I46" s="336">
        <v>36</v>
      </c>
      <c r="J46" s="336">
        <v>30</v>
      </c>
      <c r="K46" s="336">
        <f>SUM(K42:K45)</f>
        <v>0</v>
      </c>
      <c r="L46" s="336">
        <v>6</v>
      </c>
      <c r="M46" s="336">
        <v>324</v>
      </c>
      <c r="N46" s="336">
        <f>SUM(N42:N45)</f>
        <v>4</v>
      </c>
      <c r="O46" s="336">
        <v>4</v>
      </c>
      <c r="P46" s="336">
        <f>SUM(P42:P45)</f>
        <v>4</v>
      </c>
      <c r="Q46" s="316"/>
    </row>
    <row r="47" spans="1:17" ht="24.75" customHeight="1" thickBot="1" thickTop="1">
      <c r="A47" s="318"/>
      <c r="B47" s="319" t="s">
        <v>290</v>
      </c>
      <c r="C47" s="322"/>
      <c r="D47" s="322"/>
      <c r="E47" s="322"/>
      <c r="F47" s="322"/>
      <c r="G47" s="322">
        <f>SUM(G40+G46)</f>
        <v>24</v>
      </c>
      <c r="H47" s="322">
        <f>SUM(H40+H46)</f>
        <v>720</v>
      </c>
      <c r="I47" s="322">
        <f>SUM(I40+I46)</f>
        <v>72</v>
      </c>
      <c r="J47" s="322">
        <f>SUM(J40+J46)</f>
        <v>60</v>
      </c>
      <c r="K47" s="322">
        <f>SUM(K40+K46)</f>
        <v>0</v>
      </c>
      <c r="L47" s="322">
        <v>12</v>
      </c>
      <c r="M47" s="322">
        <f>SUM(M40+M46)</f>
        <v>648</v>
      </c>
      <c r="N47" s="322">
        <f>SUM(N40+N46)</f>
        <v>8</v>
      </c>
      <c r="O47" s="322">
        <v>8</v>
      </c>
      <c r="P47" s="322">
        <v>8</v>
      </c>
      <c r="Q47" s="316"/>
    </row>
    <row r="48" spans="1:17" ht="24.75" customHeight="1" thickBot="1" thickTop="1">
      <c r="A48" s="327"/>
      <c r="B48" s="337" t="s">
        <v>350</v>
      </c>
      <c r="C48" s="328"/>
      <c r="D48" s="328"/>
      <c r="E48" s="328"/>
      <c r="F48" s="328"/>
      <c r="G48" s="329">
        <v>44</v>
      </c>
      <c r="H48" s="329">
        <v>1320</v>
      </c>
      <c r="I48" s="329">
        <v>136</v>
      </c>
      <c r="J48" s="329">
        <v>108</v>
      </c>
      <c r="K48" s="329"/>
      <c r="L48" s="329">
        <v>28</v>
      </c>
      <c r="M48" s="329">
        <v>1184</v>
      </c>
      <c r="N48" s="329">
        <v>13</v>
      </c>
      <c r="O48" s="329">
        <v>18</v>
      </c>
      <c r="P48" s="329">
        <v>13</v>
      </c>
      <c r="Q48" s="316"/>
    </row>
    <row r="49" spans="1:17" ht="15.75" customHeight="1">
      <c r="A49" s="472"/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316"/>
    </row>
    <row r="50" spans="1:17" ht="15.75" customHeight="1">
      <c r="A50" s="472" t="s">
        <v>352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316"/>
    </row>
    <row r="51" spans="1:17" ht="15" customHeight="1">
      <c r="A51" s="482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316"/>
    </row>
    <row r="52" spans="1:17" ht="35.25" customHeight="1">
      <c r="A52" s="379" t="s">
        <v>378</v>
      </c>
      <c r="B52" s="380" t="s">
        <v>391</v>
      </c>
      <c r="C52" s="381"/>
      <c r="D52" s="313">
        <v>2</v>
      </c>
      <c r="E52" s="382"/>
      <c r="F52" s="382"/>
      <c r="G52" s="326">
        <v>9</v>
      </c>
      <c r="H52" s="314">
        <v>270</v>
      </c>
      <c r="I52" s="385"/>
      <c r="J52" s="383"/>
      <c r="K52" s="383"/>
      <c r="L52" s="315"/>
      <c r="M52" s="315">
        <v>270</v>
      </c>
      <c r="N52" s="313"/>
      <c r="O52" s="382">
        <v>9</v>
      </c>
      <c r="P52" s="382"/>
      <c r="Q52" s="316"/>
    </row>
    <row r="53" spans="1:17" ht="24" customHeight="1" thickBot="1">
      <c r="A53" s="379" t="s">
        <v>379</v>
      </c>
      <c r="B53" s="312" t="s">
        <v>330</v>
      </c>
      <c r="C53" s="325"/>
      <c r="D53" s="313">
        <v>3</v>
      </c>
      <c r="E53" s="313"/>
      <c r="F53" s="313"/>
      <c r="G53" s="326">
        <v>9</v>
      </c>
      <c r="H53" s="314">
        <v>270</v>
      </c>
      <c r="I53" s="338"/>
      <c r="J53" s="315"/>
      <c r="K53" s="315"/>
      <c r="L53" s="315"/>
      <c r="M53" s="315">
        <v>270</v>
      </c>
      <c r="N53" s="313"/>
      <c r="O53" s="313"/>
      <c r="P53" s="313">
        <v>9</v>
      </c>
      <c r="Q53" s="316"/>
    </row>
    <row r="54" spans="1:17" ht="19.5" customHeight="1" thickBot="1" thickTop="1">
      <c r="A54" s="334"/>
      <c r="B54" s="319" t="s">
        <v>278</v>
      </c>
      <c r="C54" s="335"/>
      <c r="D54" s="335"/>
      <c r="E54" s="335"/>
      <c r="F54" s="335"/>
      <c r="G54" s="336">
        <f aca="true" t="shared" si="3" ref="G54:P54">SUM(G52:G53)</f>
        <v>18</v>
      </c>
      <c r="H54" s="336">
        <f t="shared" si="3"/>
        <v>540</v>
      </c>
      <c r="I54" s="336">
        <f t="shared" si="3"/>
        <v>0</v>
      </c>
      <c r="J54" s="336">
        <f t="shared" si="3"/>
        <v>0</v>
      </c>
      <c r="K54" s="336">
        <f t="shared" si="3"/>
        <v>0</v>
      </c>
      <c r="L54" s="336">
        <f t="shared" si="3"/>
        <v>0</v>
      </c>
      <c r="M54" s="336">
        <f t="shared" si="3"/>
        <v>540</v>
      </c>
      <c r="N54" s="336">
        <f t="shared" si="3"/>
        <v>0</v>
      </c>
      <c r="O54" s="336">
        <f t="shared" si="3"/>
        <v>9</v>
      </c>
      <c r="P54" s="336">
        <f t="shared" si="3"/>
        <v>9</v>
      </c>
      <c r="Q54" s="316"/>
    </row>
    <row r="55" spans="1:17" ht="23.25" customHeight="1" thickTop="1">
      <c r="A55" s="443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316"/>
    </row>
    <row r="56" spans="1:17" ht="24.75" customHeight="1" thickBot="1">
      <c r="A56" s="359"/>
      <c r="B56" s="317"/>
      <c r="C56" s="339"/>
      <c r="D56" s="339"/>
      <c r="E56" s="339"/>
      <c r="F56" s="339"/>
      <c r="G56" s="326"/>
      <c r="H56" s="314"/>
      <c r="I56" s="338"/>
      <c r="J56" s="340"/>
      <c r="K56" s="340"/>
      <c r="L56" s="340"/>
      <c r="M56" s="340"/>
      <c r="N56" s="313"/>
      <c r="O56" s="313"/>
      <c r="P56" s="313"/>
      <c r="Q56" s="316"/>
    </row>
    <row r="57" spans="1:17" ht="24.75" customHeight="1" thickBot="1" thickTop="1">
      <c r="A57" s="341"/>
      <c r="B57" s="319"/>
      <c r="C57" s="335"/>
      <c r="D57" s="335"/>
      <c r="E57" s="335"/>
      <c r="F57" s="335"/>
      <c r="G57" s="322">
        <f aca="true" t="shared" si="4" ref="G57:P57">SUM(G56:G56)</f>
        <v>0</v>
      </c>
      <c r="H57" s="322">
        <f t="shared" si="4"/>
        <v>0</v>
      </c>
      <c r="I57" s="322">
        <f t="shared" si="4"/>
        <v>0</v>
      </c>
      <c r="J57" s="322">
        <f t="shared" si="4"/>
        <v>0</v>
      </c>
      <c r="K57" s="322">
        <f t="shared" si="4"/>
        <v>0</v>
      </c>
      <c r="L57" s="322">
        <f t="shared" si="4"/>
        <v>0</v>
      </c>
      <c r="M57" s="322">
        <f t="shared" si="4"/>
        <v>0</v>
      </c>
      <c r="N57" s="322">
        <f t="shared" si="4"/>
        <v>0</v>
      </c>
      <c r="O57" s="322">
        <f t="shared" si="4"/>
        <v>0</v>
      </c>
      <c r="P57" s="322">
        <f t="shared" si="4"/>
        <v>0</v>
      </c>
      <c r="Q57" s="316"/>
    </row>
    <row r="58" spans="1:17" ht="24.75" customHeight="1" thickTop="1">
      <c r="A58" s="342"/>
      <c r="B58" s="343" t="s">
        <v>275</v>
      </c>
      <c r="C58" s="344"/>
      <c r="D58" s="344"/>
      <c r="E58" s="345"/>
      <c r="F58" s="344"/>
      <c r="G58" s="346">
        <v>90</v>
      </c>
      <c r="H58" s="346">
        <v>2700</v>
      </c>
      <c r="I58" s="346">
        <v>212</v>
      </c>
      <c r="J58" s="346">
        <v>152</v>
      </c>
      <c r="K58" s="346">
        <f>K22+K48+K54+K57</f>
        <v>0</v>
      </c>
      <c r="L58" s="346">
        <v>60</v>
      </c>
      <c r="M58" s="346">
        <v>2488</v>
      </c>
      <c r="N58" s="346">
        <v>30</v>
      </c>
      <c r="O58" s="346">
        <v>30</v>
      </c>
      <c r="P58" s="346">
        <v>30</v>
      </c>
      <c r="Q58" s="316"/>
    </row>
    <row r="59" spans="1:16" ht="17.25" customHeight="1">
      <c r="A59" s="302"/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</row>
    <row r="60" spans="1:16" s="347" customFormat="1" ht="60.75" customHeight="1">
      <c r="A60" s="302"/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</row>
    <row r="61" spans="1:16" ht="12.75">
      <c r="A61" s="481"/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</row>
    <row r="62" spans="2:16" ht="15">
      <c r="B62" s="348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</row>
    <row r="63" spans="2:16" ht="15">
      <c r="B63" s="348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</row>
    <row r="64" spans="2:16" ht="15">
      <c r="B64" s="348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</row>
    <row r="65" spans="2:16" ht="15">
      <c r="B65" s="348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</row>
    <row r="66" spans="2:16" ht="15">
      <c r="B66" s="348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</row>
    <row r="67" spans="2:16" ht="15">
      <c r="B67" s="348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</row>
    <row r="68" spans="2:16" ht="15">
      <c r="B68" s="348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</row>
    <row r="69" spans="2:16" ht="15">
      <c r="B69" s="348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</row>
    <row r="70" spans="2:16" ht="15">
      <c r="B70" s="348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</row>
  </sheetData>
  <sheetProtection/>
  <mergeCells count="37">
    <mergeCell ref="B60:P60"/>
    <mergeCell ref="A61:P61"/>
    <mergeCell ref="A50:P50"/>
    <mergeCell ref="A51:P51"/>
    <mergeCell ref="A55:P55"/>
    <mergeCell ref="D3:D7"/>
    <mergeCell ref="F4:F7"/>
    <mergeCell ref="I4:I7"/>
    <mergeCell ref="J4:L4"/>
    <mergeCell ref="A34:P34"/>
    <mergeCell ref="A49:P49"/>
    <mergeCell ref="A23:P23"/>
    <mergeCell ref="B59:P59"/>
    <mergeCell ref="A41:P41"/>
    <mergeCell ref="A24:P24"/>
    <mergeCell ref="A25:P25"/>
    <mergeCell ref="A33:P33"/>
    <mergeCell ref="N2:P2"/>
    <mergeCell ref="N3:O3"/>
    <mergeCell ref="A9:P9"/>
    <mergeCell ref="L5:L7"/>
    <mergeCell ref="N6:P6"/>
    <mergeCell ref="A2:A7"/>
    <mergeCell ref="K5:K7"/>
    <mergeCell ref="C2:F2"/>
    <mergeCell ref="G2:G7"/>
    <mergeCell ref="H2:M2"/>
    <mergeCell ref="A15:P15"/>
    <mergeCell ref="E3:F3"/>
    <mergeCell ref="H3:H7"/>
    <mergeCell ref="I3:L3"/>
    <mergeCell ref="M3:M7"/>
    <mergeCell ref="C3:C7"/>
    <mergeCell ref="A10:P10"/>
    <mergeCell ref="E4:E7"/>
    <mergeCell ref="N4:P4"/>
    <mergeCell ref="J5:J7"/>
  </mergeCells>
  <printOptions horizontalCentered="1"/>
  <pageMargins left="0.4330708661417323" right="0" top="0.5118110236220472" bottom="0" header="0.5118110236220472" footer="0.15748031496062992"/>
  <pageSetup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488" t="s">
        <v>233</v>
      </c>
      <c r="D2" s="489"/>
      <c r="E2" s="489"/>
      <c r="F2" s="489"/>
      <c r="G2" s="490"/>
      <c r="H2" s="488" t="s">
        <v>0</v>
      </c>
      <c r="I2" s="489"/>
      <c r="J2" s="489"/>
      <c r="K2" s="489"/>
      <c r="L2" s="489"/>
      <c r="M2" s="489"/>
      <c r="N2" s="490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491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492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492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485" t="s">
        <v>249</v>
      </c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7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493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="60" zoomScaleNormal="75" zoomScalePageLayoutView="0" workbookViewId="0" topLeftCell="A1">
      <selection activeCell="A11" sqref="A11:M14"/>
    </sheetView>
  </sheetViews>
  <sheetFormatPr defaultColWidth="10.125" defaultRowHeight="12.75"/>
  <cols>
    <col min="1" max="1" width="17.375" style="228" customWidth="1"/>
    <col min="2" max="2" width="42.50390625" style="228" customWidth="1"/>
    <col min="3" max="4" width="5.50390625" style="229" customWidth="1"/>
    <col min="5" max="5" width="5.50390625" style="228" customWidth="1"/>
    <col min="6" max="6" width="6.00390625" style="228" customWidth="1"/>
    <col min="7" max="7" width="6.125" style="228" customWidth="1"/>
    <col min="8" max="8" width="5.875" style="228" customWidth="1"/>
    <col min="9" max="9" width="6.625" style="228" customWidth="1"/>
    <col min="10" max="11" width="6.50390625" style="228" customWidth="1"/>
    <col min="12" max="12" width="5.625" style="228" customWidth="1"/>
    <col min="13" max="13" width="6.50390625" style="228" customWidth="1"/>
    <col min="14" max="14" width="7.125" style="228" customWidth="1"/>
    <col min="15" max="22" width="5.50390625" style="228" customWidth="1"/>
    <col min="23" max="16384" width="10.125" style="228" customWidth="1"/>
  </cols>
  <sheetData>
    <row r="1" spans="1:22" s="207" customFormat="1" ht="12.75">
      <c r="A1" s="200"/>
      <c r="B1" s="201"/>
      <c r="C1" s="202"/>
      <c r="D1" s="203"/>
      <c r="E1" s="204"/>
      <c r="F1" s="204"/>
      <c r="G1" s="204"/>
      <c r="H1" s="204"/>
      <c r="I1" s="205"/>
      <c r="J1" s="206"/>
      <c r="K1" s="204"/>
      <c r="L1" s="204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22" s="207" customFormat="1" ht="12.75">
      <c r="A2" s="216"/>
      <c r="B2" s="201"/>
      <c r="C2" s="202"/>
      <c r="D2" s="203"/>
      <c r="E2" s="204"/>
      <c r="F2" s="204"/>
      <c r="G2" s="204"/>
      <c r="H2" s="204"/>
      <c r="I2" s="205"/>
      <c r="J2" s="206"/>
      <c r="K2" s="204"/>
      <c r="L2" s="204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s="215" customFormat="1" ht="16.5">
      <c r="A3" s="208" t="s">
        <v>297</v>
      </c>
      <c r="B3" s="209"/>
      <c r="C3" s="210"/>
      <c r="D3" s="211"/>
      <c r="E3" s="212"/>
      <c r="F3" s="212"/>
      <c r="G3" s="212"/>
      <c r="H3" s="212"/>
      <c r="I3" s="213"/>
      <c r="J3" s="214"/>
      <c r="K3" s="212"/>
      <c r="L3" s="212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2" s="215" customFormat="1" ht="16.5" customHeight="1">
      <c r="A4" s="497" t="s">
        <v>298</v>
      </c>
      <c r="B4" s="526" t="s">
        <v>299</v>
      </c>
      <c r="C4" s="527"/>
      <c r="D4" s="527"/>
      <c r="E4" s="527"/>
      <c r="F4" s="527"/>
      <c r="G4" s="527"/>
      <c r="H4" s="528"/>
      <c r="I4" s="535" t="s">
        <v>32</v>
      </c>
      <c r="J4" s="358" t="s">
        <v>300</v>
      </c>
      <c r="K4" s="500" t="s">
        <v>301</v>
      </c>
      <c r="L4" s="501"/>
      <c r="M4" s="501"/>
      <c r="N4" s="501"/>
      <c r="O4" s="501"/>
      <c r="P4" s="501"/>
      <c r="Q4" s="501"/>
      <c r="R4" s="501"/>
      <c r="S4" s="501"/>
      <c r="T4" s="502"/>
      <c r="U4" s="497" t="s">
        <v>32</v>
      </c>
      <c r="V4" s="497"/>
    </row>
    <row r="5" spans="1:22" s="215" customFormat="1" ht="16.5" customHeight="1">
      <c r="A5" s="497"/>
      <c r="B5" s="529"/>
      <c r="C5" s="530"/>
      <c r="D5" s="530"/>
      <c r="E5" s="530"/>
      <c r="F5" s="530"/>
      <c r="G5" s="530"/>
      <c r="H5" s="531"/>
      <c r="I5" s="536"/>
      <c r="J5" s="498" t="s">
        <v>302</v>
      </c>
      <c r="K5" s="503"/>
      <c r="L5" s="504"/>
      <c r="M5" s="504"/>
      <c r="N5" s="504"/>
      <c r="O5" s="504"/>
      <c r="P5" s="504"/>
      <c r="Q5" s="504"/>
      <c r="R5" s="504"/>
      <c r="S5" s="504"/>
      <c r="T5" s="505"/>
      <c r="U5" s="497"/>
      <c r="V5" s="497"/>
    </row>
    <row r="6" spans="1:22" s="215" customFormat="1" ht="27" customHeight="1">
      <c r="A6" s="497"/>
      <c r="B6" s="532"/>
      <c r="C6" s="533"/>
      <c r="D6" s="533"/>
      <c r="E6" s="533"/>
      <c r="F6" s="533"/>
      <c r="G6" s="533"/>
      <c r="H6" s="534"/>
      <c r="I6" s="537"/>
      <c r="J6" s="499"/>
      <c r="K6" s="506"/>
      <c r="L6" s="507"/>
      <c r="M6" s="507"/>
      <c r="N6" s="507"/>
      <c r="O6" s="507"/>
      <c r="P6" s="507"/>
      <c r="Q6" s="507"/>
      <c r="R6" s="507"/>
      <c r="S6" s="507"/>
      <c r="T6" s="508"/>
      <c r="U6" s="497"/>
      <c r="V6" s="497"/>
    </row>
    <row r="7" spans="1:22" s="215" customFormat="1" ht="24.75" customHeight="1">
      <c r="A7" s="354" t="s">
        <v>379</v>
      </c>
      <c r="B7" s="544" t="s">
        <v>391</v>
      </c>
      <c r="C7" s="545"/>
      <c r="D7" s="545"/>
      <c r="E7" s="545"/>
      <c r="F7" s="545"/>
      <c r="G7" s="545"/>
      <c r="H7" s="546"/>
      <c r="I7" s="387" t="s">
        <v>397</v>
      </c>
      <c r="J7" s="384">
        <v>3</v>
      </c>
      <c r="K7" s="355"/>
      <c r="L7" s="356"/>
      <c r="M7" s="356"/>
      <c r="N7" s="356"/>
      <c r="O7" s="356"/>
      <c r="P7" s="356"/>
      <c r="Q7" s="356"/>
      <c r="R7" s="356"/>
      <c r="S7" s="356"/>
      <c r="T7" s="357"/>
      <c r="U7" s="520"/>
      <c r="V7" s="521"/>
    </row>
    <row r="8" spans="1:22" s="215" customFormat="1" ht="19.5" customHeight="1">
      <c r="A8" s="198" t="s">
        <v>380</v>
      </c>
      <c r="B8" s="538" t="s">
        <v>382</v>
      </c>
      <c r="C8" s="539"/>
      <c r="D8" s="539"/>
      <c r="E8" s="539"/>
      <c r="F8" s="539"/>
      <c r="G8" s="539"/>
      <c r="H8" s="540"/>
      <c r="I8" s="367">
        <v>3</v>
      </c>
      <c r="J8" s="367">
        <v>3</v>
      </c>
      <c r="K8" s="541" t="s">
        <v>396</v>
      </c>
      <c r="L8" s="542"/>
      <c r="M8" s="542"/>
      <c r="N8" s="542"/>
      <c r="O8" s="542"/>
      <c r="P8" s="542"/>
      <c r="Q8" s="542"/>
      <c r="R8" s="542"/>
      <c r="S8" s="542"/>
      <c r="T8" s="543"/>
      <c r="U8" s="516">
        <v>3</v>
      </c>
      <c r="V8" s="516"/>
    </row>
    <row r="9" spans="1:22" s="215" customFormat="1" ht="16.5">
      <c r="A9" s="369" t="s">
        <v>381</v>
      </c>
      <c r="B9" s="523" t="s">
        <v>392</v>
      </c>
      <c r="C9" s="524"/>
      <c r="D9" s="524"/>
      <c r="E9" s="524"/>
      <c r="F9" s="524"/>
      <c r="G9" s="524"/>
      <c r="H9" s="525"/>
      <c r="I9" s="368">
        <v>2</v>
      </c>
      <c r="J9" s="377">
        <v>3</v>
      </c>
      <c r="K9" s="212"/>
      <c r="L9" s="212"/>
      <c r="M9" s="212"/>
      <c r="N9" s="214"/>
      <c r="O9" s="214"/>
      <c r="P9" s="214"/>
      <c r="Q9" s="214"/>
      <c r="R9" s="214"/>
      <c r="S9" s="214"/>
      <c r="T9" s="214"/>
      <c r="U9" s="214"/>
      <c r="V9" s="214"/>
    </row>
    <row r="10" spans="1:22" s="215" customFormat="1" ht="16.5">
      <c r="A10" s="212" t="s">
        <v>303</v>
      </c>
      <c r="B10" s="217"/>
      <c r="C10" s="217"/>
      <c r="D10" s="217"/>
      <c r="E10" s="217"/>
      <c r="F10" s="217"/>
      <c r="G10" s="217"/>
      <c r="H10" s="217"/>
      <c r="I10" s="217"/>
      <c r="J10" s="212"/>
      <c r="K10" s="212"/>
      <c r="L10" s="212"/>
      <c r="M10" s="212"/>
      <c r="N10" s="214"/>
      <c r="O10" s="214"/>
      <c r="P10" s="214"/>
      <c r="Q10" s="214"/>
      <c r="R10" s="214"/>
      <c r="S10" s="214"/>
      <c r="T10" s="214"/>
      <c r="U10" s="214"/>
      <c r="V10" s="214"/>
    </row>
    <row r="11" spans="1:22" s="215" customFormat="1" ht="16.5" customHeight="1">
      <c r="A11" s="517" t="s">
        <v>304</v>
      </c>
      <c r="B11" s="518"/>
      <c r="C11" s="518"/>
      <c r="D11" s="518"/>
      <c r="E11" s="518"/>
      <c r="F11" s="518"/>
      <c r="G11" s="519"/>
      <c r="H11" s="218" t="s">
        <v>305</v>
      </c>
      <c r="I11" s="218" t="s">
        <v>306</v>
      </c>
      <c r="J11" s="218" t="s">
        <v>307</v>
      </c>
      <c r="K11" s="509" t="s">
        <v>262</v>
      </c>
      <c r="L11" s="510"/>
      <c r="M11" s="511"/>
      <c r="N11" s="214"/>
      <c r="O11" s="214"/>
      <c r="P11" s="214"/>
      <c r="Q11" s="214"/>
      <c r="R11" s="214"/>
      <c r="S11" s="214"/>
      <c r="T11" s="214"/>
      <c r="U11" s="214"/>
      <c r="V11" s="214"/>
    </row>
    <row r="12" spans="1:22" s="215" customFormat="1" ht="16.5" customHeight="1">
      <c r="A12" s="494" t="s">
        <v>308</v>
      </c>
      <c r="B12" s="495"/>
      <c r="C12" s="495"/>
      <c r="D12" s="495"/>
      <c r="E12" s="495"/>
      <c r="F12" s="495"/>
      <c r="G12" s="512"/>
      <c r="H12" s="293">
        <v>18</v>
      </c>
      <c r="I12" s="293">
        <v>14</v>
      </c>
      <c r="J12" s="293">
        <v>13</v>
      </c>
      <c r="K12" s="513">
        <f>SUM(H12:J12)</f>
        <v>45</v>
      </c>
      <c r="L12" s="514"/>
      <c r="M12" s="515"/>
      <c r="N12" s="214"/>
      <c r="O12" s="214"/>
      <c r="P12" s="214"/>
      <c r="Q12" s="214"/>
      <c r="R12" s="214"/>
      <c r="S12" s="214"/>
      <c r="T12" s="214"/>
      <c r="U12" s="214"/>
      <c r="V12" s="214"/>
    </row>
    <row r="13" spans="1:22" s="215" customFormat="1" ht="16.5" customHeight="1">
      <c r="A13" s="494" t="s">
        <v>309</v>
      </c>
      <c r="B13" s="495"/>
      <c r="C13" s="495"/>
      <c r="D13" s="495"/>
      <c r="E13" s="495"/>
      <c r="F13" s="495"/>
      <c r="G13" s="512"/>
      <c r="H13" s="549">
        <v>182</v>
      </c>
      <c r="I13" s="549">
        <v>187</v>
      </c>
      <c r="J13" s="549">
        <v>207</v>
      </c>
      <c r="K13" s="513">
        <v>576</v>
      </c>
      <c r="L13" s="514"/>
      <c r="M13" s="515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1:22" s="215" customFormat="1" ht="16.5" customHeight="1">
      <c r="A14" s="494" t="s">
        <v>310</v>
      </c>
      <c r="B14" s="495"/>
      <c r="C14" s="495"/>
      <c r="D14" s="495"/>
      <c r="E14" s="495"/>
      <c r="F14" s="495"/>
      <c r="G14" s="512"/>
      <c r="H14" s="293">
        <v>12</v>
      </c>
      <c r="I14" s="293">
        <v>12</v>
      </c>
      <c r="J14" s="293">
        <v>12</v>
      </c>
      <c r="K14" s="513">
        <v>36</v>
      </c>
      <c r="L14" s="514"/>
      <c r="M14" s="515"/>
      <c r="N14" s="214"/>
      <c r="O14" s="214"/>
      <c r="P14" s="214"/>
      <c r="Q14" s="214"/>
      <c r="R14" s="214"/>
      <c r="S14" s="214"/>
      <c r="T14" s="214"/>
      <c r="U14" s="214"/>
      <c r="V14" s="214"/>
    </row>
    <row r="15" spans="1:22" s="215" customFormat="1" ht="16.5" customHeight="1">
      <c r="A15" s="494" t="s">
        <v>311</v>
      </c>
      <c r="B15" s="495"/>
      <c r="C15" s="495"/>
      <c r="D15" s="495"/>
      <c r="E15" s="495"/>
      <c r="F15" s="495"/>
      <c r="G15" s="512"/>
      <c r="H15" s="230">
        <v>30</v>
      </c>
      <c r="I15" s="230">
        <v>30</v>
      </c>
      <c r="J15" s="230">
        <v>30</v>
      </c>
      <c r="K15" s="513">
        <v>90</v>
      </c>
      <c r="L15" s="514"/>
      <c r="M15" s="515"/>
      <c r="N15" s="214"/>
      <c r="O15" s="214"/>
      <c r="P15" s="214"/>
      <c r="Q15" s="214"/>
      <c r="R15" s="214"/>
      <c r="S15" s="214"/>
      <c r="T15" s="214"/>
      <c r="U15" s="214"/>
      <c r="V15" s="214"/>
    </row>
    <row r="16" spans="1:22" s="215" customFormat="1" ht="16.5" customHeight="1">
      <c r="A16" s="494" t="s">
        <v>261</v>
      </c>
      <c r="B16" s="495"/>
      <c r="C16" s="495"/>
      <c r="D16" s="495"/>
      <c r="E16" s="495"/>
      <c r="F16" s="495"/>
      <c r="G16" s="496"/>
      <c r="H16" s="196">
        <v>4</v>
      </c>
      <c r="I16" s="197">
        <v>2</v>
      </c>
      <c r="J16" s="197">
        <v>3</v>
      </c>
      <c r="K16" s="513">
        <v>9</v>
      </c>
      <c r="L16" s="514"/>
      <c r="M16" s="515"/>
      <c r="N16" s="214"/>
      <c r="O16" s="214"/>
      <c r="P16" s="214"/>
      <c r="Q16" s="214"/>
      <c r="R16" s="214"/>
      <c r="S16" s="214"/>
      <c r="T16" s="214"/>
      <c r="U16" s="214"/>
      <c r="V16" s="214"/>
    </row>
    <row r="17" spans="1:22" s="215" customFormat="1" ht="16.5" customHeight="1">
      <c r="A17" s="494" t="s">
        <v>129</v>
      </c>
      <c r="B17" s="495"/>
      <c r="C17" s="495"/>
      <c r="D17" s="495"/>
      <c r="E17" s="495"/>
      <c r="F17" s="495"/>
      <c r="G17" s="496"/>
      <c r="H17" s="196">
        <v>4</v>
      </c>
      <c r="I17" s="197">
        <v>4</v>
      </c>
      <c r="J17" s="197">
        <v>3</v>
      </c>
      <c r="K17" s="513">
        <f>SUM(H17:J17)</f>
        <v>11</v>
      </c>
      <c r="L17" s="514"/>
      <c r="M17" s="515"/>
      <c r="N17" s="214"/>
      <c r="O17" s="214"/>
      <c r="P17" s="214"/>
      <c r="Q17" s="214"/>
      <c r="R17" s="214"/>
      <c r="S17" s="214"/>
      <c r="T17" s="214"/>
      <c r="U17" s="214"/>
      <c r="V17" s="214"/>
    </row>
    <row r="18" spans="1:22" s="215" customFormat="1" ht="16.5" customHeight="1">
      <c r="A18" s="494" t="s">
        <v>126</v>
      </c>
      <c r="B18" s="495"/>
      <c r="C18" s="495"/>
      <c r="D18" s="495"/>
      <c r="E18" s="495"/>
      <c r="F18" s="495"/>
      <c r="G18" s="512"/>
      <c r="H18" s="219"/>
      <c r="I18" s="219"/>
      <c r="J18" s="219"/>
      <c r="K18" s="513">
        <f>SUM(H18:J18)</f>
        <v>0</v>
      </c>
      <c r="L18" s="514"/>
      <c r="M18" s="515"/>
      <c r="N18" s="214"/>
      <c r="O18" s="214"/>
      <c r="P18" s="214"/>
      <c r="Q18" s="214"/>
      <c r="R18" s="214"/>
      <c r="S18" s="214"/>
      <c r="T18" s="214"/>
      <c r="U18" s="214"/>
      <c r="V18" s="214"/>
    </row>
    <row r="19" spans="1:22" s="215" customFormat="1" ht="16.5" customHeight="1">
      <c r="A19" s="494" t="s">
        <v>243</v>
      </c>
      <c r="B19" s="495"/>
      <c r="C19" s="495"/>
      <c r="D19" s="495"/>
      <c r="E19" s="495"/>
      <c r="F19" s="495"/>
      <c r="G19" s="512"/>
      <c r="H19" s="219"/>
      <c r="I19" s="230">
        <v>1</v>
      </c>
      <c r="J19" s="219"/>
      <c r="K19" s="513">
        <v>1</v>
      </c>
      <c r="L19" s="514"/>
      <c r="M19" s="515"/>
      <c r="N19" s="214"/>
      <c r="O19" s="214"/>
      <c r="P19" s="214"/>
      <c r="Q19" s="214"/>
      <c r="R19" s="214"/>
      <c r="S19" s="214"/>
      <c r="T19" s="214"/>
      <c r="U19" s="214"/>
      <c r="V19" s="214"/>
    </row>
    <row r="20" spans="1:22" s="215" customFormat="1" ht="16.5" customHeight="1">
      <c r="A20" s="494" t="s">
        <v>312</v>
      </c>
      <c r="B20" s="495"/>
      <c r="C20" s="495"/>
      <c r="D20" s="495"/>
      <c r="E20" s="495"/>
      <c r="F20" s="495"/>
      <c r="G20" s="512"/>
      <c r="H20" s="219"/>
      <c r="I20" s="230"/>
      <c r="J20" s="219">
        <v>1</v>
      </c>
      <c r="K20" s="513">
        <v>1</v>
      </c>
      <c r="L20" s="514"/>
      <c r="M20" s="515"/>
      <c r="N20" s="214"/>
      <c r="O20" s="214"/>
      <c r="P20" s="214"/>
      <c r="Q20" s="214"/>
      <c r="R20" s="214"/>
      <c r="S20" s="214"/>
      <c r="T20" s="214"/>
      <c r="U20" s="214"/>
      <c r="V20" s="214"/>
    </row>
    <row r="21" spans="1:22" s="215" customFormat="1" ht="16.5" customHeight="1">
      <c r="A21" s="494" t="s">
        <v>296</v>
      </c>
      <c r="B21" s="495"/>
      <c r="C21" s="495"/>
      <c r="D21" s="495"/>
      <c r="E21" s="495"/>
      <c r="F21" s="495"/>
      <c r="G21" s="512"/>
      <c r="H21" s="219"/>
      <c r="I21" s="219"/>
      <c r="J21" s="230">
        <v>1</v>
      </c>
      <c r="K21" s="513">
        <v>1</v>
      </c>
      <c r="L21" s="514"/>
      <c r="M21" s="515"/>
      <c r="N21" s="214"/>
      <c r="O21" s="214"/>
      <c r="P21" s="214"/>
      <c r="Q21" s="214"/>
      <c r="R21" s="214"/>
      <c r="S21" s="214"/>
      <c r="T21" s="214"/>
      <c r="U21" s="214"/>
      <c r="V21" s="214"/>
    </row>
    <row r="22" spans="1:22" s="207" customFormat="1" ht="12.75">
      <c r="A22" s="216"/>
      <c r="B22" s="201"/>
      <c r="C22" s="202"/>
      <c r="D22" s="203"/>
      <c r="E22" s="204"/>
      <c r="F22" s="204"/>
      <c r="G22" s="204"/>
      <c r="H22" s="204"/>
      <c r="I22" s="205"/>
      <c r="J22" s="206"/>
      <c r="K22" s="204"/>
      <c r="L22" s="204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2" s="215" customFormat="1" ht="24.75" customHeight="1">
      <c r="A23" s="548" t="s">
        <v>313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</row>
    <row r="24" spans="1:22" s="215" customFormat="1" ht="27.75" customHeight="1">
      <c r="A24" s="548" t="s">
        <v>314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</row>
    <row r="25" spans="1:22" s="207" customFormat="1" ht="12.75">
      <c r="A25" s="216"/>
      <c r="B25" s="201"/>
      <c r="C25" s="202"/>
      <c r="D25" s="203"/>
      <c r="E25" s="204"/>
      <c r="F25" s="204"/>
      <c r="G25" s="204"/>
      <c r="H25" s="204"/>
      <c r="I25" s="205"/>
      <c r="J25" s="206"/>
      <c r="K25" s="204"/>
      <c r="L25" s="204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1:22" s="221" customFormat="1" ht="18">
      <c r="A26" s="220" t="s">
        <v>353</v>
      </c>
      <c r="K26" s="522" t="s">
        <v>315</v>
      </c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</row>
    <row r="27" spans="1:22" s="221" customFormat="1" ht="24.75" customHeight="1">
      <c r="A27" s="222" t="s">
        <v>356</v>
      </c>
      <c r="B27" s="378" t="s">
        <v>365</v>
      </c>
      <c r="K27" s="522" t="s">
        <v>316</v>
      </c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</row>
    <row r="28" spans="1:24" s="224" customFormat="1" ht="15">
      <c r="A28" s="223"/>
      <c r="M28" s="522" t="s">
        <v>357</v>
      </c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</row>
    <row r="29" spans="1:22" s="224" customFormat="1" ht="12.75">
      <c r="A29" s="223"/>
      <c r="R29" s="225"/>
      <c r="S29" s="225"/>
      <c r="T29" s="225"/>
      <c r="U29" s="225"/>
      <c r="V29" s="225"/>
    </row>
    <row r="30" spans="1:22" s="224" customFormat="1" ht="15">
      <c r="A30" s="372" t="s">
        <v>366</v>
      </c>
      <c r="K30" s="373" t="s">
        <v>354</v>
      </c>
      <c r="L30" s="373"/>
      <c r="M30" s="373"/>
      <c r="N30" s="373"/>
      <c r="O30" s="373"/>
      <c r="P30" s="373"/>
      <c r="Q30" s="373"/>
      <c r="R30" s="374"/>
      <c r="S30" s="374"/>
      <c r="T30" s="374"/>
      <c r="U30" s="225"/>
      <c r="V30" s="225"/>
    </row>
    <row r="31" spans="1:22" s="224" customFormat="1" ht="15">
      <c r="A31" s="223"/>
      <c r="K31" s="373" t="s">
        <v>355</v>
      </c>
      <c r="L31" s="373"/>
      <c r="M31" s="373"/>
      <c r="N31" s="373"/>
      <c r="O31" s="373"/>
      <c r="P31" s="373"/>
      <c r="Q31" s="373"/>
      <c r="R31" s="374"/>
      <c r="S31" s="224" t="s">
        <v>394</v>
      </c>
      <c r="T31" s="374"/>
      <c r="U31" s="374"/>
      <c r="V31" s="225"/>
    </row>
    <row r="32" spans="1:22" s="373" customFormat="1" ht="15">
      <c r="A32" s="375" t="s">
        <v>395</v>
      </c>
      <c r="R32" s="374"/>
      <c r="S32" s="374"/>
      <c r="T32" s="374"/>
      <c r="U32" s="374"/>
      <c r="V32" s="374"/>
    </row>
    <row r="33" spans="1:22" s="224" customFormat="1" ht="12.75">
      <c r="A33" s="223"/>
      <c r="R33" s="225"/>
      <c r="S33" s="225"/>
      <c r="T33" s="225"/>
      <c r="U33" s="225"/>
      <c r="V33" s="225"/>
    </row>
    <row r="34" spans="1:22" s="224" customFormat="1" ht="12.75">
      <c r="A34" s="223"/>
      <c r="R34" s="225"/>
      <c r="S34" s="225"/>
      <c r="T34" s="225"/>
      <c r="U34" s="225"/>
      <c r="V34" s="225"/>
    </row>
    <row r="35" spans="1:22" s="224" customFormat="1" ht="12.75">
      <c r="A35" s="223"/>
      <c r="R35" s="225"/>
      <c r="S35" s="225"/>
      <c r="T35" s="225"/>
      <c r="U35" s="225"/>
      <c r="V35" s="225"/>
    </row>
    <row r="36" spans="1:22" s="221" customFormat="1" ht="18">
      <c r="A36" s="222"/>
      <c r="B36" s="226"/>
      <c r="C36" s="227"/>
      <c r="D36" s="227"/>
      <c r="E36" s="227"/>
      <c r="F36" s="227"/>
      <c r="G36" s="227"/>
      <c r="H36" s="547"/>
      <c r="I36" s="547"/>
      <c r="J36" s="547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</row>
  </sheetData>
  <sheetProtection/>
  <mergeCells count="41">
    <mergeCell ref="A24:V24"/>
    <mergeCell ref="K21:M21"/>
    <mergeCell ref="A18:G18"/>
    <mergeCell ref="H36:J36"/>
    <mergeCell ref="K18:M18"/>
    <mergeCell ref="A17:G17"/>
    <mergeCell ref="A19:G19"/>
    <mergeCell ref="K36:V36"/>
    <mergeCell ref="K26:V26"/>
    <mergeCell ref="K27:V27"/>
    <mergeCell ref="A23:V23"/>
    <mergeCell ref="K15:M15"/>
    <mergeCell ref="A15:G15"/>
    <mergeCell ref="M28:X28"/>
    <mergeCell ref="B9:H9"/>
    <mergeCell ref="K17:M17"/>
    <mergeCell ref="B4:H6"/>
    <mergeCell ref="I4:I6"/>
    <mergeCell ref="B8:H8"/>
    <mergeCell ref="K8:T8"/>
    <mergeCell ref="B7:H7"/>
    <mergeCell ref="U7:V7"/>
    <mergeCell ref="A21:G21"/>
    <mergeCell ref="K20:M20"/>
    <mergeCell ref="A20:G20"/>
    <mergeCell ref="A4:A6"/>
    <mergeCell ref="K19:M19"/>
    <mergeCell ref="K12:M12"/>
    <mergeCell ref="A13:G13"/>
    <mergeCell ref="K13:M13"/>
    <mergeCell ref="K16:M16"/>
    <mergeCell ref="A16:G16"/>
    <mergeCell ref="U4:V6"/>
    <mergeCell ref="J5:J6"/>
    <mergeCell ref="K4:T6"/>
    <mergeCell ref="K11:M11"/>
    <mergeCell ref="A12:G12"/>
    <mergeCell ref="A14:G14"/>
    <mergeCell ref="K14:M14"/>
    <mergeCell ref="U8:V8"/>
    <mergeCell ref="A11:G11"/>
  </mergeCells>
  <printOptions horizontalCentered="1"/>
  <pageMargins left="0.25" right="0.1968503937007874" top="0.1968503937007874" bottom="0.1968503937007874" header="0.11811023622047245" footer="0.11811023622047245"/>
  <pageSetup horizontalDpi="180" verticalDpi="18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Людмила</cp:lastModifiedBy>
  <cp:lastPrinted>2019-01-12T13:59:12Z</cp:lastPrinted>
  <dcterms:created xsi:type="dcterms:W3CDTF">1999-02-26T10:19:35Z</dcterms:created>
  <dcterms:modified xsi:type="dcterms:W3CDTF">2019-12-18T07:22:50Z</dcterms:modified>
  <cp:category/>
  <cp:version/>
  <cp:contentType/>
  <cp:contentStatus/>
</cp:coreProperties>
</file>